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FMD\FinancialServices\FS Staff Folder-Jessica\Performance Measurement - Qrtly Interest Rate Changes\"/>
    </mc:Choice>
  </mc:AlternateContent>
  <xr:revisionPtr revIDLastSave="0" documentId="13_ncr:1_{C5C5732B-E7D3-4BC5-B1E7-F1D24526310F}" xr6:coauthVersionLast="47" xr6:coauthVersionMax="47" xr10:uidLastSave="{00000000-0000-0000-0000-000000000000}"/>
  <bookViews>
    <workbookView xWindow="29388" yWindow="-104" windowWidth="29698" windowHeight="16094" activeTab="1" xr2:uid="{00000000-000D-0000-FFFF-FFFF00000000}"/>
  </bookViews>
  <sheets>
    <sheet name="Oil And Gas Underpayments" sheetId="2" r:id="rId1"/>
    <sheet name="Solids_Underpayments" sheetId="6" r:id="rId2"/>
    <sheet name="Single Time Period" sheetId="3" r:id="rId3"/>
    <sheet name="Dec_79_Jan_12_83_OCS_Under" sheetId="4" r:id="rId4"/>
    <sheet name="Mar81_Jan_12_83_Onshore_Under" sheetId="5" r:id="rId5"/>
  </sheets>
  <definedNames>
    <definedName name="_xlnm.Print_Area" localSheetId="0">'Oil And Gas Underpayments'!$A$1:$X$556</definedName>
    <definedName name="_xlnm.Print_Titles" localSheetId="3">Dec_79_Jan_12_83_OCS_Under!$13:$16</definedName>
    <definedName name="_xlnm.Print_Titles" localSheetId="0">'Oil And Gas Underpayments'!$1:$5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2" i="6" l="1"/>
  <c r="F533" i="6"/>
  <c r="F534" i="6"/>
  <c r="F523" i="6"/>
  <c r="F524" i="6"/>
  <c r="F525" i="6"/>
  <c r="F526" i="6"/>
  <c r="F527" i="6"/>
  <c r="F528" i="6"/>
  <c r="F529" i="6"/>
  <c r="F530" i="6"/>
  <c r="F531" i="6"/>
  <c r="A532" i="2"/>
  <c r="C532" i="2" s="1"/>
  <c r="A533" i="2"/>
  <c r="C533" i="2" s="1"/>
  <c r="C528" i="2"/>
  <c r="A528" i="2"/>
  <c r="A529" i="2"/>
  <c r="C529" i="2"/>
  <c r="A530" i="2"/>
  <c r="C530" i="2"/>
  <c r="A531" i="2"/>
  <c r="C531" i="2" s="1"/>
  <c r="A522" i="2"/>
  <c r="B522" i="2"/>
  <c r="A514" i="2"/>
  <c r="B514" i="2"/>
  <c r="B516" i="2"/>
  <c r="B517" i="2" s="1"/>
  <c r="B519" i="2" s="1"/>
  <c r="B521" i="2" s="1"/>
  <c r="F514" i="6"/>
  <c r="F515" i="6"/>
  <c r="F516" i="6"/>
  <c r="F517" i="6"/>
  <c r="F518" i="6"/>
  <c r="F519" i="6"/>
  <c r="F520" i="6"/>
  <c r="F521" i="6"/>
  <c r="F522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A539" i="6"/>
  <c r="F499" i="6"/>
  <c r="F500" i="6"/>
  <c r="F501" i="6"/>
  <c r="A556" i="6"/>
  <c r="A524" i="2" l="1"/>
  <c r="B524" i="2"/>
  <c r="A523" i="2"/>
  <c r="C523" i="2" s="1"/>
  <c r="C522" i="2"/>
  <c r="C514" i="2"/>
  <c r="A515" i="2"/>
  <c r="C515" i="2" s="1"/>
  <c r="A521" i="2"/>
  <c r="C521" i="2" s="1"/>
  <c r="A520" i="2"/>
  <c r="C520" i="2" s="1"/>
  <c r="A519" i="2"/>
  <c r="C519" i="2" s="1"/>
  <c r="A518" i="2"/>
  <c r="C518" i="2" s="1"/>
  <c r="A517" i="2"/>
  <c r="C517" i="2" s="1"/>
  <c r="A516" i="2"/>
  <c r="C516" i="2" s="1"/>
  <c r="F496" i="6"/>
  <c r="F497" i="6"/>
  <c r="F498" i="6"/>
  <c r="F495" i="6"/>
  <c r="F494" i="6"/>
  <c r="F493" i="6"/>
  <c r="F490" i="6"/>
  <c r="F491" i="6"/>
  <c r="F492" i="6"/>
  <c r="F487" i="6"/>
  <c r="F488" i="6"/>
  <c r="F489" i="6"/>
  <c r="F484" i="6"/>
  <c r="F485" i="6"/>
  <c r="F486" i="6"/>
  <c r="F481" i="6"/>
  <c r="F482" i="6"/>
  <c r="F48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63" i="6"/>
  <c r="F460" i="6"/>
  <c r="F461" i="6"/>
  <c r="F462" i="6"/>
  <c r="F457" i="6"/>
  <c r="F458" i="6"/>
  <c r="F459" i="6"/>
  <c r="F454" i="6"/>
  <c r="F455" i="6"/>
  <c r="F456" i="6"/>
  <c r="F451" i="6"/>
  <c r="F452" i="6"/>
  <c r="F453" i="6"/>
  <c r="A452" i="2"/>
  <c r="F447" i="6"/>
  <c r="F448" i="6"/>
  <c r="F449" i="6"/>
  <c r="F450" i="6"/>
  <c r="F445" i="6"/>
  <c r="F446" i="6"/>
  <c r="F444" i="6"/>
  <c r="F442" i="6"/>
  <c r="F443" i="6"/>
  <c r="F441" i="6"/>
  <c r="F439" i="6"/>
  <c r="F440" i="6"/>
  <c r="F433" i="6"/>
  <c r="F434" i="6"/>
  <c r="F435" i="6"/>
  <c r="F436" i="6"/>
  <c r="F437" i="6"/>
  <c r="F438" i="6"/>
  <c r="F430" i="6"/>
  <c r="F431" i="6"/>
  <c r="F432" i="6"/>
  <c r="F427" i="6"/>
  <c r="F428" i="6"/>
  <c r="A429" i="6"/>
  <c r="B429" i="6"/>
  <c r="F429" i="6"/>
  <c r="F424" i="6"/>
  <c r="F425" i="6"/>
  <c r="F426" i="6"/>
  <c r="F421" i="6"/>
  <c r="F422" i="6"/>
  <c r="F423" i="6"/>
  <c r="F418" i="6"/>
  <c r="F419" i="6"/>
  <c r="F420" i="6"/>
  <c r="F415" i="6"/>
  <c r="F416" i="6"/>
  <c r="F417" i="6"/>
  <c r="F412" i="6"/>
  <c r="F413" i="6"/>
  <c r="F414" i="6"/>
  <c r="F409" i="6"/>
  <c r="F410" i="6"/>
  <c r="F411" i="6"/>
  <c r="F406" i="6"/>
  <c r="F407" i="6"/>
  <c r="F408" i="6"/>
  <c r="F403" i="6"/>
  <c r="F404" i="6"/>
  <c r="F405" i="6"/>
  <c r="F400" i="6"/>
  <c r="F401" i="6"/>
  <c r="F402" i="6"/>
  <c r="F397" i="6"/>
  <c r="F398" i="6"/>
  <c r="F399" i="6"/>
  <c r="F396" i="6"/>
  <c r="F395" i="6"/>
  <c r="F394" i="6"/>
  <c r="F391" i="6"/>
  <c r="F392" i="6"/>
  <c r="F393" i="6"/>
  <c r="F390" i="6"/>
  <c r="F379" i="6"/>
  <c r="F380" i="6"/>
  <c r="F381" i="6"/>
  <c r="F382" i="6"/>
  <c r="F383" i="6"/>
  <c r="F384" i="6"/>
  <c r="F385" i="6"/>
  <c r="F386" i="6"/>
  <c r="F387" i="6"/>
  <c r="F388" i="6"/>
  <c r="F389" i="6"/>
  <c r="B8" i="6"/>
  <c r="A9" i="6" s="1"/>
  <c r="F355" i="6"/>
  <c r="C7" i="6"/>
  <c r="F7" i="6"/>
  <c r="A8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B7" i="2"/>
  <c r="F6" i="2"/>
  <c r="C6" i="2"/>
  <c r="A7" i="2"/>
  <c r="F39" i="5"/>
  <c r="F54" i="4"/>
  <c r="B18" i="5"/>
  <c r="B19" i="5" s="1"/>
  <c r="A18" i="5"/>
  <c r="B18" i="4"/>
  <c r="B19" i="4"/>
  <c r="A18" i="4"/>
  <c r="C18" i="4" s="1"/>
  <c r="E19" i="3"/>
  <c r="E7" i="3"/>
  <c r="C17" i="4"/>
  <c r="G17" i="4" s="1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C17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A19" i="4"/>
  <c r="A417" i="6"/>
  <c r="B417" i="6"/>
  <c r="B418" i="6" s="1"/>
  <c r="A419" i="6" s="1"/>
  <c r="B452" i="2"/>
  <c r="B453" i="2" s="1"/>
  <c r="A453" i="6"/>
  <c r="B453" i="6"/>
  <c r="G18" i="4"/>
  <c r="G17" i="5"/>
  <c r="J17" i="5" s="1"/>
  <c r="B430" i="6"/>
  <c r="A431" i="6" s="1"/>
  <c r="B9" i="6" l="1"/>
  <c r="A10" i="6" s="1"/>
  <c r="C524" i="2"/>
  <c r="A525" i="2"/>
  <c r="B431" i="6"/>
  <c r="B432" i="6" s="1"/>
  <c r="A433" i="6" s="1"/>
  <c r="G7" i="6"/>
  <c r="J7" i="6" s="1"/>
  <c r="H7" i="6" s="1"/>
  <c r="A418" i="6"/>
  <c r="C418" i="6" s="1"/>
  <c r="G418" i="6" s="1"/>
  <c r="C429" i="6"/>
  <c r="G429" i="6" s="1"/>
  <c r="G6" i="2"/>
  <c r="H6" i="2" s="1"/>
  <c r="F7" i="2" s="1"/>
  <c r="A453" i="2"/>
  <c r="C453" i="2" s="1"/>
  <c r="C8" i="6"/>
  <c r="G8" i="6" s="1"/>
  <c r="B10" i="6"/>
  <c r="C10" i="6" s="1"/>
  <c r="G10" i="6" s="1"/>
  <c r="B20" i="5"/>
  <c r="A20" i="5"/>
  <c r="C20" i="5" s="1"/>
  <c r="G20" i="5" s="1"/>
  <c r="H20" i="5" s="1"/>
  <c r="C18" i="5"/>
  <c r="G18" i="5" s="1"/>
  <c r="H18" i="5" s="1"/>
  <c r="A19" i="5"/>
  <c r="J17" i="4"/>
  <c r="J18" i="4" s="1"/>
  <c r="H17" i="4"/>
  <c r="B20" i="4"/>
  <c r="A20" i="4"/>
  <c r="C19" i="4"/>
  <c r="G19" i="4" s="1"/>
  <c r="H19" i="4" s="1"/>
  <c r="B454" i="2"/>
  <c r="A454" i="2"/>
  <c r="B21" i="5"/>
  <c r="A21" i="5"/>
  <c r="A454" i="6"/>
  <c r="C453" i="6"/>
  <c r="G453" i="6" s="1"/>
  <c r="B454" i="6"/>
  <c r="B419" i="6"/>
  <c r="C452" i="2"/>
  <c r="C417" i="6"/>
  <c r="G417" i="6" s="1"/>
  <c r="C7" i="2"/>
  <c r="A8" i="2"/>
  <c r="B8" i="2"/>
  <c r="H17" i="5"/>
  <c r="C19" i="5"/>
  <c r="G19" i="5" s="1"/>
  <c r="H18" i="4"/>
  <c r="C9" i="6"/>
  <c r="G9" i="6" s="1"/>
  <c r="A430" i="6"/>
  <c r="C430" i="6" s="1"/>
  <c r="G430" i="6" s="1"/>
  <c r="B433" i="6" l="1"/>
  <c r="C433" i="6" s="1"/>
  <c r="G433" i="6" s="1"/>
  <c r="C431" i="6"/>
  <c r="G431" i="6" s="1"/>
  <c r="B526" i="2"/>
  <c r="A526" i="2"/>
  <c r="C525" i="2"/>
  <c r="A432" i="6"/>
  <c r="C432" i="6" s="1"/>
  <c r="G432" i="6" s="1"/>
  <c r="J8" i="6"/>
  <c r="J9" i="6" s="1"/>
  <c r="G7" i="2"/>
  <c r="H7" i="2" s="1"/>
  <c r="F8" i="2" s="1"/>
  <c r="J6" i="2"/>
  <c r="A11" i="6"/>
  <c r="B11" i="6"/>
  <c r="J18" i="5"/>
  <c r="J19" i="5" s="1"/>
  <c r="J20" i="5" s="1"/>
  <c r="H19" i="5"/>
  <c r="A434" i="6"/>
  <c r="B434" i="6"/>
  <c r="C8" i="2"/>
  <c r="B9" i="2"/>
  <c r="A9" i="2"/>
  <c r="B420" i="6"/>
  <c r="A420" i="6"/>
  <c r="C419" i="6"/>
  <c r="G419" i="6" s="1"/>
  <c r="A455" i="6"/>
  <c r="C454" i="6"/>
  <c r="G454" i="6" s="1"/>
  <c r="B455" i="6"/>
  <c r="B22" i="5"/>
  <c r="A22" i="5"/>
  <c r="C21" i="5"/>
  <c r="G21" i="5" s="1"/>
  <c r="H21" i="5" s="1"/>
  <c r="C454" i="2"/>
  <c r="A455" i="2"/>
  <c r="B455" i="2"/>
  <c r="A21" i="4"/>
  <c r="B21" i="4"/>
  <c r="C20" i="4"/>
  <c r="G20" i="4" s="1"/>
  <c r="H20" i="4" s="1"/>
  <c r="J19" i="4"/>
  <c r="A527" i="2" l="1"/>
  <c r="C526" i="2"/>
  <c r="H8" i="6"/>
  <c r="J7" i="2"/>
  <c r="G8" i="2"/>
  <c r="A12" i="6"/>
  <c r="C11" i="6"/>
  <c r="G11" i="6" s="1"/>
  <c r="B12" i="6"/>
  <c r="B10" i="2"/>
  <c r="C9" i="2"/>
  <c r="A10" i="2"/>
  <c r="C22" i="5"/>
  <c r="G22" i="5" s="1"/>
  <c r="H22" i="5" s="1"/>
  <c r="B23" i="5"/>
  <c r="A23" i="5"/>
  <c r="J10" i="6"/>
  <c r="H9" i="6"/>
  <c r="C21" i="4"/>
  <c r="G21" i="4" s="1"/>
  <c r="H21" i="4" s="1"/>
  <c r="A22" i="4"/>
  <c r="B22" i="4"/>
  <c r="J21" i="5"/>
  <c r="C455" i="6"/>
  <c r="G455" i="6" s="1"/>
  <c r="B456" i="6"/>
  <c r="A456" i="6"/>
  <c r="A435" i="6"/>
  <c r="B435" i="6"/>
  <c r="C434" i="6"/>
  <c r="G434" i="6" s="1"/>
  <c r="J20" i="4"/>
  <c r="J21" i="4" s="1"/>
  <c r="B456" i="2"/>
  <c r="C455" i="2"/>
  <c r="A456" i="2"/>
  <c r="A421" i="6"/>
  <c r="C420" i="6"/>
  <c r="G420" i="6" s="1"/>
  <c r="B421" i="6"/>
  <c r="C527" i="2" l="1"/>
  <c r="J8" i="2"/>
  <c r="H8" i="2"/>
  <c r="F9" i="2" s="1"/>
  <c r="G9" i="2" s="1"/>
  <c r="C12" i="6"/>
  <c r="G12" i="6" s="1"/>
  <c r="B13" i="6"/>
  <c r="A13" i="6"/>
  <c r="A24" i="5"/>
  <c r="B24" i="5"/>
  <c r="C23" i="5"/>
  <c r="G23" i="5" s="1"/>
  <c r="H23" i="5" s="1"/>
  <c r="B11" i="2"/>
  <c r="C10" i="2"/>
  <c r="A11" i="2"/>
  <c r="A457" i="6"/>
  <c r="B457" i="6"/>
  <c r="C456" i="6"/>
  <c r="G456" i="6" s="1"/>
  <c r="B422" i="6"/>
  <c r="A422" i="6"/>
  <c r="C421" i="6"/>
  <c r="G421" i="6" s="1"/>
  <c r="A436" i="6"/>
  <c r="B436" i="6"/>
  <c r="C435" i="6"/>
  <c r="G435" i="6" s="1"/>
  <c r="C456" i="2"/>
  <c r="B457" i="2"/>
  <c r="A457" i="2"/>
  <c r="J22" i="5"/>
  <c r="C22" i="4"/>
  <c r="G22" i="4" s="1"/>
  <c r="H22" i="4" s="1"/>
  <c r="A23" i="4"/>
  <c r="B23" i="4"/>
  <c r="J11" i="6"/>
  <c r="H10" i="6"/>
  <c r="J9" i="2" l="1"/>
  <c r="H9" i="2"/>
  <c r="F10" i="2" s="1"/>
  <c r="G10" i="2" s="1"/>
  <c r="B14" i="6"/>
  <c r="C13" i="6"/>
  <c r="G13" i="6" s="1"/>
  <c r="A14" i="6"/>
  <c r="C457" i="2"/>
  <c r="A458" i="2"/>
  <c r="B458" i="2"/>
  <c r="C422" i="6"/>
  <c r="G422" i="6" s="1"/>
  <c r="A423" i="6"/>
  <c r="B423" i="6"/>
  <c r="A458" i="6"/>
  <c r="C457" i="6"/>
  <c r="G457" i="6" s="1"/>
  <c r="B458" i="6"/>
  <c r="J22" i="4"/>
  <c r="J23" i="4" s="1"/>
  <c r="B25" i="5"/>
  <c r="C24" i="5"/>
  <c r="G24" i="5" s="1"/>
  <c r="H24" i="5" s="1"/>
  <c r="A25" i="5"/>
  <c r="J12" i="6"/>
  <c r="H11" i="6"/>
  <c r="J23" i="5"/>
  <c r="C23" i="4"/>
  <c r="G23" i="4" s="1"/>
  <c r="H23" i="4" s="1"/>
  <c r="B24" i="4"/>
  <c r="A24" i="4"/>
  <c r="A437" i="6"/>
  <c r="B437" i="6"/>
  <c r="C436" i="6"/>
  <c r="G436" i="6" s="1"/>
  <c r="A12" i="2"/>
  <c r="C11" i="2"/>
  <c r="B12" i="2"/>
  <c r="J10" i="2" l="1"/>
  <c r="C14" i="6"/>
  <c r="G14" i="6" s="1"/>
  <c r="A15" i="6"/>
  <c r="B15" i="6"/>
  <c r="J24" i="5"/>
  <c r="B459" i="2"/>
  <c r="A459" i="2"/>
  <c r="C458" i="2"/>
  <c r="C423" i="6"/>
  <c r="G423" i="6" s="1"/>
  <c r="A424" i="6"/>
  <c r="B424" i="6"/>
  <c r="B25" i="4"/>
  <c r="C24" i="4"/>
  <c r="G24" i="4" s="1"/>
  <c r="H24" i="4" s="1"/>
  <c r="A25" i="4"/>
  <c r="A13" i="2"/>
  <c r="B13" i="2"/>
  <c r="C12" i="2"/>
  <c r="A438" i="6"/>
  <c r="C437" i="6"/>
  <c r="G437" i="6" s="1"/>
  <c r="B438" i="6"/>
  <c r="B459" i="6"/>
  <c r="C458" i="6"/>
  <c r="G458" i="6" s="1"/>
  <c r="A459" i="6"/>
  <c r="J13" i="6"/>
  <c r="H12" i="6"/>
  <c r="A26" i="5"/>
  <c r="C25" i="5"/>
  <c r="G25" i="5" s="1"/>
  <c r="H25" i="5" s="1"/>
  <c r="B26" i="5"/>
  <c r="H10" i="2"/>
  <c r="F11" i="2" s="1"/>
  <c r="C15" i="6" l="1"/>
  <c r="G15" i="6" s="1"/>
  <c r="A16" i="6"/>
  <c r="B16" i="6"/>
  <c r="J25" i="5"/>
  <c r="J26" i="5"/>
  <c r="B439" i="6"/>
  <c r="A439" i="6"/>
  <c r="C438" i="6"/>
  <c r="G438" i="6" s="1"/>
  <c r="B14" i="2"/>
  <c r="C13" i="2"/>
  <c r="A14" i="2"/>
  <c r="C25" i="4"/>
  <c r="G25" i="4" s="1"/>
  <c r="H25" i="4" s="1"/>
  <c r="B26" i="4"/>
  <c r="A26" i="4"/>
  <c r="A425" i="6"/>
  <c r="C424" i="6"/>
  <c r="G424" i="6" s="1"/>
  <c r="B425" i="6"/>
  <c r="A27" i="5"/>
  <c r="C26" i="5"/>
  <c r="G26" i="5" s="1"/>
  <c r="H26" i="5" s="1"/>
  <c r="B27" i="5"/>
  <c r="H13" i="6"/>
  <c r="J14" i="6"/>
  <c r="C459" i="6"/>
  <c r="G459" i="6" s="1"/>
  <c r="B460" i="6"/>
  <c r="A460" i="6"/>
  <c r="A460" i="2"/>
  <c r="C459" i="2"/>
  <c r="B460" i="2"/>
  <c r="G11" i="2"/>
  <c r="J11" i="2" s="1"/>
  <c r="J24" i="4"/>
  <c r="C16" i="6" l="1"/>
  <c r="G16" i="6" s="1"/>
  <c r="A17" i="6"/>
  <c r="B17" i="6"/>
  <c r="B461" i="6"/>
  <c r="A461" i="6"/>
  <c r="C460" i="6"/>
  <c r="G460" i="6" s="1"/>
  <c r="B28" i="5"/>
  <c r="C27" i="5"/>
  <c r="G27" i="5" s="1"/>
  <c r="H27" i="5" s="1"/>
  <c r="A28" i="5"/>
  <c r="A426" i="6"/>
  <c r="C425" i="6"/>
  <c r="G425" i="6" s="1"/>
  <c r="B426" i="6"/>
  <c r="C26" i="4"/>
  <c r="G26" i="4" s="1"/>
  <c r="H26" i="4" s="1"/>
  <c r="B27" i="4"/>
  <c r="A27" i="4"/>
  <c r="B15" i="2"/>
  <c r="A15" i="2"/>
  <c r="C14" i="2"/>
  <c r="A461" i="2"/>
  <c r="B461" i="2"/>
  <c r="C460" i="2"/>
  <c r="H11" i="2"/>
  <c r="F12" i="2" s="1"/>
  <c r="J25" i="4"/>
  <c r="J15" i="6"/>
  <c r="H14" i="6"/>
  <c r="C439" i="6"/>
  <c r="G439" i="6" s="1"/>
  <c r="B440" i="6"/>
  <c r="A440" i="6"/>
  <c r="A18" i="6" l="1"/>
  <c r="B18" i="6"/>
  <c r="C17" i="6"/>
  <c r="G17" i="6" s="1"/>
  <c r="J27" i="5"/>
  <c r="G12" i="2"/>
  <c r="J12" i="2" s="1"/>
  <c r="C28" i="5"/>
  <c r="G28" i="5" s="1"/>
  <c r="H28" i="5" s="1"/>
  <c r="A29" i="5"/>
  <c r="B29" i="5"/>
  <c r="B28" i="4"/>
  <c r="A28" i="4"/>
  <c r="C27" i="4"/>
  <c r="G27" i="4" s="1"/>
  <c r="H27" i="4" s="1"/>
  <c r="A441" i="6"/>
  <c r="C440" i="6"/>
  <c r="G440" i="6" s="1"/>
  <c r="B441" i="6"/>
  <c r="J16" i="6"/>
  <c r="H15" i="6"/>
  <c r="C461" i="2"/>
  <c r="A462" i="2"/>
  <c r="B462" i="2"/>
  <c r="J26" i="4"/>
  <c r="J27" i="4" s="1"/>
  <c r="C15" i="2"/>
  <c r="A16" i="2"/>
  <c r="B16" i="2"/>
  <c r="A427" i="6"/>
  <c r="C426" i="6"/>
  <c r="G426" i="6" s="1"/>
  <c r="B427" i="6"/>
  <c r="C461" i="6"/>
  <c r="G461" i="6" s="1"/>
  <c r="B462" i="6"/>
  <c r="A462" i="6"/>
  <c r="A19" i="6" l="1"/>
  <c r="B19" i="6"/>
  <c r="C18" i="6"/>
  <c r="G18" i="6" s="1"/>
  <c r="J28" i="5"/>
  <c r="C441" i="6"/>
  <c r="G441" i="6" s="1"/>
  <c r="B442" i="6"/>
  <c r="A442" i="6"/>
  <c r="C28" i="4"/>
  <c r="G28" i="4" s="1"/>
  <c r="H28" i="4" s="1"/>
  <c r="A29" i="4"/>
  <c r="B29" i="4"/>
  <c r="A463" i="6"/>
  <c r="B463" i="6"/>
  <c r="C462" i="6"/>
  <c r="G462" i="6" s="1"/>
  <c r="B17" i="2"/>
  <c r="A17" i="2"/>
  <c r="C16" i="2"/>
  <c r="C462" i="2"/>
  <c r="B463" i="2"/>
  <c r="A463" i="2"/>
  <c r="A30" i="5"/>
  <c r="B30" i="5"/>
  <c r="C29" i="5"/>
  <c r="G29" i="5" s="1"/>
  <c r="H29" i="5" s="1"/>
  <c r="A428" i="6"/>
  <c r="C428" i="6" s="1"/>
  <c r="G428" i="6" s="1"/>
  <c r="C427" i="6"/>
  <c r="G427" i="6" s="1"/>
  <c r="H16" i="6"/>
  <c r="J17" i="6"/>
  <c r="H12" i="2"/>
  <c r="F13" i="2" s="1"/>
  <c r="C19" i="6" l="1"/>
  <c r="G19" i="6" s="1"/>
  <c r="A20" i="6"/>
  <c r="B20" i="6"/>
  <c r="J29" i="5"/>
  <c r="B31" i="5"/>
  <c r="A31" i="5"/>
  <c r="C30" i="5"/>
  <c r="G30" i="5" s="1"/>
  <c r="H30" i="5" s="1"/>
  <c r="B464" i="6"/>
  <c r="A464" i="6"/>
  <c r="C463" i="6"/>
  <c r="G463" i="6" s="1"/>
  <c r="J18" i="6"/>
  <c r="H17" i="6"/>
  <c r="G13" i="2"/>
  <c r="J13" i="2" s="1"/>
  <c r="C463" i="2"/>
  <c r="A464" i="2"/>
  <c r="B464" i="2"/>
  <c r="C17" i="2"/>
  <c r="A18" i="2"/>
  <c r="B18" i="2"/>
  <c r="A30" i="4"/>
  <c r="B30" i="4"/>
  <c r="C29" i="4"/>
  <c r="G29" i="4" s="1"/>
  <c r="H29" i="4" s="1"/>
  <c r="B443" i="6"/>
  <c r="A443" i="6"/>
  <c r="C442" i="6"/>
  <c r="G442" i="6" s="1"/>
  <c r="J28" i="4"/>
  <c r="J29" i="4" s="1"/>
  <c r="H13" i="2" l="1"/>
  <c r="F14" i="2" s="1"/>
  <c r="G14" i="2" s="1"/>
  <c r="J14" i="2" s="1"/>
  <c r="A21" i="6"/>
  <c r="B21" i="6"/>
  <c r="C20" i="6"/>
  <c r="G20" i="6" s="1"/>
  <c r="J30" i="5"/>
  <c r="B465" i="2"/>
  <c r="A466" i="2" s="1"/>
  <c r="A465" i="2"/>
  <c r="C464" i="2"/>
  <c r="C18" i="2"/>
  <c r="B19" i="2"/>
  <c r="A19" i="2"/>
  <c r="B444" i="6"/>
  <c r="A444" i="6"/>
  <c r="C443" i="6"/>
  <c r="G443" i="6" s="1"/>
  <c r="B465" i="6"/>
  <c r="C464" i="6"/>
  <c r="G464" i="6" s="1"/>
  <c r="A465" i="6"/>
  <c r="A31" i="4"/>
  <c r="B31" i="4"/>
  <c r="C30" i="4"/>
  <c r="G30" i="4" s="1"/>
  <c r="H30" i="4" s="1"/>
  <c r="J30" i="4"/>
  <c r="H18" i="6"/>
  <c r="J19" i="6"/>
  <c r="C31" i="5"/>
  <c r="G31" i="5" s="1"/>
  <c r="H31" i="5" s="1"/>
  <c r="B32" i="5"/>
  <c r="A32" i="5"/>
  <c r="C21" i="6" l="1"/>
  <c r="G21" i="6" s="1"/>
  <c r="B22" i="6"/>
  <c r="A22" i="6"/>
  <c r="A466" i="6"/>
  <c r="C465" i="6"/>
  <c r="G465" i="6" s="1"/>
  <c r="B466" i="6"/>
  <c r="A467" i="6" s="1"/>
  <c r="J31" i="5"/>
  <c r="H19" i="6"/>
  <c r="J20" i="6"/>
  <c r="H14" i="2"/>
  <c r="F15" i="2" s="1"/>
  <c r="C19" i="2"/>
  <c r="A20" i="2"/>
  <c r="B20" i="2"/>
  <c r="A32" i="4"/>
  <c r="B32" i="4"/>
  <c r="C31" i="4"/>
  <c r="G31" i="4" s="1"/>
  <c r="H31" i="4" s="1"/>
  <c r="B445" i="6"/>
  <c r="C444" i="6"/>
  <c r="G444" i="6" s="1"/>
  <c r="A445" i="6"/>
  <c r="C32" i="5"/>
  <c r="G32" i="5" s="1"/>
  <c r="H32" i="5" s="1"/>
  <c r="A33" i="5"/>
  <c r="B33" i="5"/>
  <c r="C465" i="2"/>
  <c r="B466" i="2"/>
  <c r="C22" i="6" l="1"/>
  <c r="G22" i="6" s="1"/>
  <c r="A23" i="6"/>
  <c r="B23" i="6"/>
  <c r="B21" i="2"/>
  <c r="C20" i="2"/>
  <c r="A21" i="2"/>
  <c r="J31" i="4"/>
  <c r="B467" i="6"/>
  <c r="C466" i="6"/>
  <c r="G466" i="6" s="1"/>
  <c r="A446" i="6"/>
  <c r="B446" i="6"/>
  <c r="C445" i="6"/>
  <c r="G445" i="6" s="1"/>
  <c r="J32" i="5"/>
  <c r="B33" i="4"/>
  <c r="A33" i="4"/>
  <c r="C32" i="4"/>
  <c r="G32" i="4" s="1"/>
  <c r="H32" i="4" s="1"/>
  <c r="A467" i="2"/>
  <c r="B467" i="2"/>
  <c r="C466" i="2"/>
  <c r="B34" i="5"/>
  <c r="A34" i="5"/>
  <c r="C33" i="5"/>
  <c r="G33" i="5" s="1"/>
  <c r="H33" i="5" s="1"/>
  <c r="G15" i="2"/>
  <c r="J15" i="2" s="1"/>
  <c r="J21" i="6"/>
  <c r="H20" i="6"/>
  <c r="B24" i="6" l="1"/>
  <c r="C23" i="6"/>
  <c r="G23" i="6" s="1"/>
  <c r="A24" i="6"/>
  <c r="J33" i="5"/>
  <c r="C34" i="5"/>
  <c r="G34" i="5" s="1"/>
  <c r="H34" i="5" s="1"/>
  <c r="A35" i="5"/>
  <c r="B35" i="5"/>
  <c r="J32" i="4"/>
  <c r="H15" i="2"/>
  <c r="F16" i="2" s="1"/>
  <c r="C446" i="6"/>
  <c r="G446" i="6" s="1"/>
  <c r="A447" i="6"/>
  <c r="B447" i="6"/>
  <c r="A468" i="6"/>
  <c r="C467" i="6"/>
  <c r="G467" i="6" s="1"/>
  <c r="B468" i="6"/>
  <c r="J22" i="6"/>
  <c r="H21" i="6"/>
  <c r="B468" i="2"/>
  <c r="C467" i="2"/>
  <c r="A468" i="2"/>
  <c r="B34" i="4"/>
  <c r="A34" i="4"/>
  <c r="C33" i="4"/>
  <c r="G33" i="4" s="1"/>
  <c r="H33" i="4" s="1"/>
  <c r="A22" i="2"/>
  <c r="C21" i="2"/>
  <c r="B22" i="2"/>
  <c r="C24" i="6" l="1"/>
  <c r="G24" i="6" s="1"/>
  <c r="B25" i="6"/>
  <c r="A25" i="6"/>
  <c r="B448" i="6"/>
  <c r="C447" i="6"/>
  <c r="G447" i="6" s="1"/>
  <c r="A448" i="6"/>
  <c r="J33" i="4"/>
  <c r="H22" i="6"/>
  <c r="J23" i="6"/>
  <c r="G16" i="2"/>
  <c r="J16" i="2" s="1"/>
  <c r="C468" i="2"/>
  <c r="B469" i="2"/>
  <c r="A469" i="2"/>
  <c r="A23" i="2"/>
  <c r="B23" i="2"/>
  <c r="C22" i="2"/>
  <c r="C34" i="4"/>
  <c r="G34" i="4" s="1"/>
  <c r="H34" i="4" s="1"/>
  <c r="B35" i="4"/>
  <c r="A35" i="4"/>
  <c r="C468" i="6"/>
  <c r="G468" i="6" s="1"/>
  <c r="B469" i="6"/>
  <c r="A469" i="6"/>
  <c r="B36" i="5"/>
  <c r="A36" i="5"/>
  <c r="C35" i="5"/>
  <c r="G35" i="5" s="1"/>
  <c r="H35" i="5" s="1"/>
  <c r="J34" i="5"/>
  <c r="B26" i="6" l="1"/>
  <c r="C25" i="6"/>
  <c r="G25" i="6" s="1"/>
  <c r="A26" i="6"/>
  <c r="A470" i="2"/>
  <c r="C469" i="2"/>
  <c r="B470" i="2"/>
  <c r="J34" i="4"/>
  <c r="A470" i="6"/>
  <c r="B470" i="6"/>
  <c r="C469" i="6"/>
  <c r="G469" i="6" s="1"/>
  <c r="H23" i="6"/>
  <c r="J24" i="6"/>
  <c r="B24" i="2"/>
  <c r="A24" i="2"/>
  <c r="C23" i="2"/>
  <c r="C448" i="6"/>
  <c r="G448" i="6" s="1"/>
  <c r="A449" i="6"/>
  <c r="B449" i="6"/>
  <c r="B37" i="5"/>
  <c r="A37" i="5"/>
  <c r="C36" i="5"/>
  <c r="G36" i="5" s="1"/>
  <c r="H36" i="5" s="1"/>
  <c r="J35" i="5"/>
  <c r="J36" i="5" s="1"/>
  <c r="B36" i="4"/>
  <c r="A36" i="4"/>
  <c r="C35" i="4"/>
  <c r="G35" i="4" s="1"/>
  <c r="H35" i="4" s="1"/>
  <c r="H16" i="2"/>
  <c r="F17" i="2" s="1"/>
  <c r="B27" i="6" l="1"/>
  <c r="C26" i="6"/>
  <c r="G26" i="6" s="1"/>
  <c r="A27" i="6"/>
  <c r="A25" i="2"/>
  <c r="C24" i="2"/>
  <c r="B25" i="2"/>
  <c r="B38" i="5"/>
  <c r="A38" i="5"/>
  <c r="C37" i="5"/>
  <c r="G37" i="5" s="1"/>
  <c r="H37" i="5" s="1"/>
  <c r="H24" i="6"/>
  <c r="J25" i="6"/>
  <c r="C470" i="6"/>
  <c r="G470" i="6" s="1"/>
  <c r="B471" i="6"/>
  <c r="A471" i="6"/>
  <c r="A471" i="2"/>
  <c r="C470" i="2"/>
  <c r="B471" i="2"/>
  <c r="A37" i="4"/>
  <c r="C36" i="4"/>
  <c r="G36" i="4" s="1"/>
  <c r="H36" i="4" s="1"/>
  <c r="B37" i="4"/>
  <c r="J37" i="5"/>
  <c r="C449" i="6"/>
  <c r="G449" i="6" s="1"/>
  <c r="B450" i="6"/>
  <c r="A450" i="6"/>
  <c r="G17" i="2"/>
  <c r="J17" i="2" s="1"/>
  <c r="J35" i="4"/>
  <c r="A28" i="6" l="1"/>
  <c r="B28" i="6"/>
  <c r="C27" i="6"/>
  <c r="G27" i="6" s="1"/>
  <c r="J26" i="6"/>
  <c r="H25" i="6"/>
  <c r="A39" i="5"/>
  <c r="B39" i="5"/>
  <c r="C39" i="5" s="1"/>
  <c r="G39" i="5" s="1"/>
  <c r="H39" i="5" s="1"/>
  <c r="C38" i="5"/>
  <c r="G38" i="5" s="1"/>
  <c r="H38" i="5" s="1"/>
  <c r="C25" i="2"/>
  <c r="B26" i="2"/>
  <c r="A26" i="2"/>
  <c r="C37" i="4"/>
  <c r="G37" i="4" s="1"/>
  <c r="H37" i="4" s="1"/>
  <c r="B38" i="4"/>
  <c r="A38" i="4"/>
  <c r="H17" i="2"/>
  <c r="F18" i="2" s="1"/>
  <c r="B451" i="6"/>
  <c r="C450" i="6"/>
  <c r="G450" i="6" s="1"/>
  <c r="A451" i="6"/>
  <c r="J36" i="4"/>
  <c r="J37" i="4" s="1"/>
  <c r="A472" i="2"/>
  <c r="C471" i="2"/>
  <c r="B472" i="2"/>
  <c r="B472" i="6"/>
  <c r="C471" i="6"/>
  <c r="G471" i="6" s="1"/>
  <c r="A472" i="6"/>
  <c r="C28" i="6" l="1"/>
  <c r="G28" i="6" s="1"/>
  <c r="A29" i="6"/>
  <c r="B29" i="6"/>
  <c r="J38" i="5"/>
  <c r="J39" i="5" s="1"/>
  <c r="C472" i="6"/>
  <c r="G472" i="6" s="1"/>
  <c r="B473" i="6"/>
  <c r="B474" i="6" s="1"/>
  <c r="A473" i="6"/>
  <c r="C451" i="6"/>
  <c r="G451" i="6" s="1"/>
  <c r="A452" i="6"/>
  <c r="C452" i="6" s="1"/>
  <c r="G452" i="6" s="1"/>
  <c r="B39" i="4"/>
  <c r="A39" i="4"/>
  <c r="C38" i="4"/>
  <c r="G38" i="4" s="1"/>
  <c r="H38" i="4" s="1"/>
  <c r="B473" i="2"/>
  <c r="C472" i="2"/>
  <c r="A473" i="2"/>
  <c r="J38" i="4"/>
  <c r="G18" i="2"/>
  <c r="J18" i="2" s="1"/>
  <c r="C26" i="2"/>
  <c r="B27" i="2"/>
  <c r="A27" i="2"/>
  <c r="J27" i="6"/>
  <c r="H26" i="6"/>
  <c r="B30" i="6" l="1"/>
  <c r="A30" i="6"/>
  <c r="C29" i="6"/>
  <c r="G29" i="6" s="1"/>
  <c r="B28" i="2"/>
  <c r="C27" i="2"/>
  <c r="A28" i="2"/>
  <c r="C473" i="6"/>
  <c r="G473" i="6" s="1"/>
  <c r="A474" i="6"/>
  <c r="H27" i="6"/>
  <c r="J28" i="6"/>
  <c r="B40" i="4"/>
  <c r="A40" i="4"/>
  <c r="C39" i="4"/>
  <c r="G39" i="4" s="1"/>
  <c r="H39" i="4" s="1"/>
  <c r="H18" i="2"/>
  <c r="F19" i="2" s="1"/>
  <c r="A474" i="2"/>
  <c r="B474" i="2"/>
  <c r="C473" i="2"/>
  <c r="C30" i="6" l="1"/>
  <c r="G30" i="6" s="1"/>
  <c r="B31" i="6"/>
  <c r="A31" i="6"/>
  <c r="G19" i="2"/>
  <c r="J19" i="2" s="1"/>
  <c r="A41" i="4"/>
  <c r="B41" i="4"/>
  <c r="C40" i="4"/>
  <c r="G40" i="4" s="1"/>
  <c r="H40" i="4" s="1"/>
  <c r="J39" i="4"/>
  <c r="J40" i="4" s="1"/>
  <c r="C474" i="2"/>
  <c r="B475" i="2"/>
  <c r="A475" i="2"/>
  <c r="J29" i="6"/>
  <c r="H28" i="6"/>
  <c r="B475" i="6"/>
  <c r="C474" i="6"/>
  <c r="G474" i="6" s="1"/>
  <c r="A475" i="6"/>
  <c r="A29" i="2"/>
  <c r="C28" i="2"/>
  <c r="B29" i="2"/>
  <c r="A32" i="6" l="1"/>
  <c r="B32" i="6"/>
  <c r="C31" i="6"/>
  <c r="G31" i="6" s="1"/>
  <c r="A42" i="4"/>
  <c r="B42" i="4"/>
  <c r="C41" i="4"/>
  <c r="G41" i="4" s="1"/>
  <c r="H41" i="4" s="1"/>
  <c r="A476" i="6"/>
  <c r="B476" i="6"/>
  <c r="C475" i="6"/>
  <c r="G475" i="6" s="1"/>
  <c r="J30" i="6"/>
  <c r="H29" i="6"/>
  <c r="A30" i="2"/>
  <c r="C29" i="2"/>
  <c r="B30" i="2"/>
  <c r="B476" i="2"/>
  <c r="C475" i="2"/>
  <c r="A476" i="2"/>
  <c r="H19" i="2"/>
  <c r="F20" i="2" s="1"/>
  <c r="B477" i="2" l="1"/>
  <c r="A477" i="2"/>
  <c r="B33" i="6"/>
  <c r="C32" i="6"/>
  <c r="G32" i="6" s="1"/>
  <c r="A33" i="6"/>
  <c r="G20" i="2"/>
  <c r="J20" i="2" s="1"/>
  <c r="C476" i="2"/>
  <c r="A477" i="6"/>
  <c r="B477" i="6"/>
  <c r="C476" i="6"/>
  <c r="G476" i="6" s="1"/>
  <c r="A43" i="4"/>
  <c r="B43" i="4"/>
  <c r="C42" i="4"/>
  <c r="G42" i="4" s="1"/>
  <c r="H42" i="4" s="1"/>
  <c r="J41" i="4"/>
  <c r="A31" i="2"/>
  <c r="B31" i="2"/>
  <c r="C30" i="2"/>
  <c r="H30" i="6"/>
  <c r="J31" i="6"/>
  <c r="C477" i="2" l="1"/>
  <c r="B478" i="2"/>
  <c r="A478" i="2"/>
  <c r="A34" i="6"/>
  <c r="B34" i="6"/>
  <c r="C33" i="6"/>
  <c r="G33" i="6" s="1"/>
  <c r="C31" i="2"/>
  <c r="B32" i="2"/>
  <c r="A32" i="2"/>
  <c r="B478" i="6"/>
  <c r="A478" i="6"/>
  <c r="C477" i="6"/>
  <c r="G477" i="6" s="1"/>
  <c r="J32" i="6"/>
  <c r="H31" i="6"/>
  <c r="B44" i="4"/>
  <c r="A44" i="4"/>
  <c r="C43" i="4"/>
  <c r="G43" i="4" s="1"/>
  <c r="H43" i="4" s="1"/>
  <c r="J42" i="4"/>
  <c r="H20" i="2"/>
  <c r="F21" i="2" s="1"/>
  <c r="C478" i="2" l="1"/>
  <c r="A479" i="2"/>
  <c r="B479" i="2"/>
  <c r="C34" i="6"/>
  <c r="G34" i="6" s="1"/>
  <c r="A35" i="6"/>
  <c r="B35" i="6"/>
  <c r="J43" i="4"/>
  <c r="G21" i="2"/>
  <c r="J21" i="2" s="1"/>
  <c r="A33" i="2"/>
  <c r="C32" i="2"/>
  <c r="B33" i="2"/>
  <c r="B479" i="6"/>
  <c r="A479" i="6"/>
  <c r="C478" i="6"/>
  <c r="G478" i="6" s="1"/>
  <c r="H32" i="6"/>
  <c r="J33" i="6"/>
  <c r="C44" i="4"/>
  <c r="G44" i="4" s="1"/>
  <c r="H44" i="4" s="1"/>
  <c r="A45" i="4"/>
  <c r="B45" i="4"/>
  <c r="C479" i="2" l="1"/>
  <c r="B480" i="2"/>
  <c r="A480" i="2"/>
  <c r="A36" i="6"/>
  <c r="C35" i="6"/>
  <c r="G35" i="6" s="1"/>
  <c r="B36" i="6"/>
  <c r="B46" i="4"/>
  <c r="A46" i="4"/>
  <c r="C45" i="4"/>
  <c r="G45" i="4" s="1"/>
  <c r="H45" i="4" s="1"/>
  <c r="H33" i="6"/>
  <c r="J34" i="6"/>
  <c r="B480" i="6"/>
  <c r="A480" i="6"/>
  <c r="C479" i="6"/>
  <c r="G479" i="6" s="1"/>
  <c r="A34" i="2"/>
  <c r="B34" i="2"/>
  <c r="C33" i="2"/>
  <c r="H21" i="2"/>
  <c r="F22" i="2" s="1"/>
  <c r="J44" i="4"/>
  <c r="A481" i="2" l="1"/>
  <c r="B481" i="2"/>
  <c r="C480" i="2"/>
  <c r="A37" i="6"/>
  <c r="C36" i="6"/>
  <c r="G36" i="6" s="1"/>
  <c r="B37" i="6"/>
  <c r="G22" i="2"/>
  <c r="J22" i="2" s="1"/>
  <c r="J45" i="4"/>
  <c r="J46" i="4" s="1"/>
  <c r="C480" i="6"/>
  <c r="G480" i="6" s="1"/>
  <c r="B481" i="6"/>
  <c r="A481" i="6"/>
  <c r="C34" i="2"/>
  <c r="B35" i="2"/>
  <c r="A35" i="2"/>
  <c r="H34" i="6"/>
  <c r="J35" i="6"/>
  <c r="A47" i="4"/>
  <c r="C46" i="4"/>
  <c r="G46" i="4" s="1"/>
  <c r="H46" i="4" s="1"/>
  <c r="B47" i="4"/>
  <c r="A482" i="2" l="1"/>
  <c r="B482" i="2"/>
  <c r="C481" i="2"/>
  <c r="B38" i="6"/>
  <c r="C37" i="6"/>
  <c r="G37" i="6" s="1"/>
  <c r="A38" i="6"/>
  <c r="A36" i="2"/>
  <c r="B36" i="2"/>
  <c r="C35" i="2"/>
  <c r="H35" i="6"/>
  <c r="J36" i="6"/>
  <c r="A48" i="4"/>
  <c r="C47" i="4"/>
  <c r="G47" i="4" s="1"/>
  <c r="H47" i="4" s="1"/>
  <c r="B48" i="4"/>
  <c r="A482" i="6"/>
  <c r="B482" i="6"/>
  <c r="C481" i="6"/>
  <c r="G481" i="6" s="1"/>
  <c r="H22" i="2"/>
  <c r="F23" i="2" s="1"/>
  <c r="B483" i="2" l="1"/>
  <c r="A483" i="2"/>
  <c r="C482" i="2"/>
  <c r="C38" i="6"/>
  <c r="G38" i="6" s="1"/>
  <c r="A39" i="6"/>
  <c r="B39" i="6"/>
  <c r="B483" i="6"/>
  <c r="A483" i="6"/>
  <c r="C482" i="6"/>
  <c r="G482" i="6" s="1"/>
  <c r="J47" i="4"/>
  <c r="G23" i="2"/>
  <c r="J23" i="2" s="1"/>
  <c r="A49" i="4"/>
  <c r="C48" i="4"/>
  <c r="G48" i="4" s="1"/>
  <c r="H48" i="4" s="1"/>
  <c r="B49" i="4"/>
  <c r="A37" i="2"/>
  <c r="B37" i="2"/>
  <c r="C36" i="2"/>
  <c r="H36" i="6"/>
  <c r="J37" i="6"/>
  <c r="B484" i="2" l="1"/>
  <c r="B485" i="2" s="1"/>
  <c r="A484" i="2"/>
  <c r="C483" i="2"/>
  <c r="C39" i="6"/>
  <c r="G39" i="6" s="1"/>
  <c r="A40" i="6"/>
  <c r="B40" i="6"/>
  <c r="J48" i="4"/>
  <c r="A38" i="2"/>
  <c r="C37" i="2"/>
  <c r="B38" i="2"/>
  <c r="J38" i="6"/>
  <c r="H37" i="6"/>
  <c r="A50" i="4"/>
  <c r="B50" i="4"/>
  <c r="C49" i="4"/>
  <c r="G49" i="4" s="1"/>
  <c r="H49" i="4" s="1"/>
  <c r="H23" i="2"/>
  <c r="F24" i="2" s="1"/>
  <c r="A484" i="6"/>
  <c r="B484" i="6"/>
  <c r="C483" i="6"/>
  <c r="G483" i="6" s="1"/>
  <c r="C484" i="2" l="1"/>
  <c r="A485" i="2"/>
  <c r="A41" i="6"/>
  <c r="B41" i="6"/>
  <c r="C40" i="6"/>
  <c r="G40" i="6" s="1"/>
  <c r="C50" i="4"/>
  <c r="G50" i="4" s="1"/>
  <c r="H50" i="4" s="1"/>
  <c r="B51" i="4"/>
  <c r="A51" i="4"/>
  <c r="J39" i="6"/>
  <c r="H38" i="6"/>
  <c r="J49" i="4"/>
  <c r="C38" i="2"/>
  <c r="B39" i="2"/>
  <c r="A39" i="2"/>
  <c r="B485" i="6"/>
  <c r="B486" i="6" s="1"/>
  <c r="C484" i="6"/>
  <c r="G484" i="6" s="1"/>
  <c r="A485" i="6"/>
  <c r="G24" i="2"/>
  <c r="J24" i="2" s="1"/>
  <c r="C485" i="2" l="1"/>
  <c r="B486" i="2"/>
  <c r="A486" i="2"/>
  <c r="C41" i="6"/>
  <c r="G41" i="6" s="1"/>
  <c r="A42" i="6"/>
  <c r="B42" i="6"/>
  <c r="H24" i="2"/>
  <c r="F25" i="2" s="1"/>
  <c r="J40" i="6"/>
  <c r="H39" i="6"/>
  <c r="A40" i="2"/>
  <c r="C39" i="2"/>
  <c r="B40" i="2"/>
  <c r="A486" i="6"/>
  <c r="C485" i="6"/>
  <c r="G485" i="6" s="1"/>
  <c r="J50" i="4"/>
  <c r="A52" i="4"/>
  <c r="B52" i="4"/>
  <c r="C51" i="4"/>
  <c r="G51" i="4" s="1"/>
  <c r="H51" i="4" s="1"/>
  <c r="C486" i="2" l="1"/>
  <c r="B487" i="2"/>
  <c r="A487" i="2"/>
  <c r="A487" i="6"/>
  <c r="B487" i="6"/>
  <c r="B488" i="6" s="1"/>
  <c r="C42" i="6"/>
  <c r="G42" i="6" s="1"/>
  <c r="A43" i="6"/>
  <c r="B43" i="6"/>
  <c r="A41" i="2"/>
  <c r="C40" i="2"/>
  <c r="B41" i="2"/>
  <c r="H40" i="6"/>
  <c r="J41" i="6"/>
  <c r="A53" i="4"/>
  <c r="B53" i="4"/>
  <c r="C52" i="4"/>
  <c r="G52" i="4" s="1"/>
  <c r="H52" i="4" s="1"/>
  <c r="J51" i="4"/>
  <c r="C486" i="6"/>
  <c r="G486" i="6" s="1"/>
  <c r="G25" i="2"/>
  <c r="J25" i="2" s="1"/>
  <c r="B488" i="2" l="1"/>
  <c r="C487" i="2"/>
  <c r="A488" i="2"/>
  <c r="A488" i="6"/>
  <c r="C487" i="6"/>
  <c r="G487" i="6" s="1"/>
  <c r="A44" i="6"/>
  <c r="B44" i="6"/>
  <c r="C43" i="6"/>
  <c r="G43" i="6" s="1"/>
  <c r="B54" i="4"/>
  <c r="A54" i="4"/>
  <c r="C53" i="4"/>
  <c r="G53" i="4" s="1"/>
  <c r="H53" i="4" s="1"/>
  <c r="H25" i="2"/>
  <c r="F26" i="2" s="1"/>
  <c r="A42" i="2"/>
  <c r="B42" i="2"/>
  <c r="C41" i="2"/>
  <c r="J52" i="4"/>
  <c r="J53" i="4" s="1"/>
  <c r="H41" i="6"/>
  <c r="J42" i="6"/>
  <c r="B489" i="2" l="1"/>
  <c r="A489" i="2"/>
  <c r="C488" i="2"/>
  <c r="C488" i="6"/>
  <c r="G488" i="6" s="1"/>
  <c r="B489" i="6"/>
  <c r="B490" i="6" s="1"/>
  <c r="A489" i="6"/>
  <c r="A45" i="6"/>
  <c r="C44" i="6"/>
  <c r="G44" i="6" s="1"/>
  <c r="B45" i="6"/>
  <c r="H42" i="6"/>
  <c r="J43" i="6"/>
  <c r="G26" i="2"/>
  <c r="J26" i="2" s="1"/>
  <c r="A43" i="2"/>
  <c r="B43" i="2"/>
  <c r="C42" i="2"/>
  <c r="C54" i="4"/>
  <c r="G54" i="4" s="1"/>
  <c r="H54" i="4" s="1"/>
  <c r="C489" i="2" l="1"/>
  <c r="A490" i="2"/>
  <c r="B490" i="2"/>
  <c r="A490" i="6"/>
  <c r="C489" i="6"/>
  <c r="G489" i="6" s="1"/>
  <c r="H26" i="2"/>
  <c r="F27" i="2" s="1"/>
  <c r="G27" i="2" s="1"/>
  <c r="H27" i="2" s="1"/>
  <c r="F28" i="2" s="1"/>
  <c r="B46" i="6"/>
  <c r="A46" i="6"/>
  <c r="C45" i="6"/>
  <c r="G45" i="6" s="1"/>
  <c r="C43" i="2"/>
  <c r="B44" i="2"/>
  <c r="A44" i="2"/>
  <c r="H43" i="6"/>
  <c r="J44" i="6"/>
  <c r="J54" i="4"/>
  <c r="B491" i="2" l="1"/>
  <c r="A491" i="2"/>
  <c r="C490" i="2"/>
  <c r="A491" i="6"/>
  <c r="B491" i="6"/>
  <c r="B492" i="6" s="1"/>
  <c r="C490" i="6"/>
  <c r="G490" i="6" s="1"/>
  <c r="J27" i="2"/>
  <c r="B47" i="6"/>
  <c r="A47" i="6"/>
  <c r="C46" i="6"/>
  <c r="G46" i="6" s="1"/>
  <c r="G28" i="2"/>
  <c r="H28" i="2" s="1"/>
  <c r="F29" i="2" s="1"/>
  <c r="J45" i="6"/>
  <c r="H44" i="6"/>
  <c r="C44" i="2"/>
  <c r="A45" i="2"/>
  <c r="B45" i="2"/>
  <c r="B492" i="2" l="1"/>
  <c r="A492" i="2"/>
  <c r="C491" i="2"/>
  <c r="B493" i="6"/>
  <c r="A493" i="6"/>
  <c r="C491" i="6"/>
  <c r="G491" i="6" s="1"/>
  <c r="A492" i="6"/>
  <c r="C492" i="6" s="1"/>
  <c r="G492" i="6" s="1"/>
  <c r="A48" i="6"/>
  <c r="B48" i="6"/>
  <c r="C47" i="6"/>
  <c r="G47" i="6" s="1"/>
  <c r="G29" i="2"/>
  <c r="H29" i="2" s="1"/>
  <c r="F30" i="2" s="1"/>
  <c r="J28" i="2"/>
  <c r="J46" i="6"/>
  <c r="H45" i="6"/>
  <c r="C45" i="2"/>
  <c r="A46" i="2"/>
  <c r="B46" i="2"/>
  <c r="C492" i="2" l="1"/>
  <c r="A493" i="2"/>
  <c r="B493" i="2"/>
  <c r="C493" i="6"/>
  <c r="G493" i="6" s="1"/>
  <c r="A494" i="6"/>
  <c r="B494" i="6"/>
  <c r="J29" i="2"/>
  <c r="B49" i="6"/>
  <c r="C48" i="6"/>
  <c r="G48" i="6" s="1"/>
  <c r="A49" i="6"/>
  <c r="G30" i="2"/>
  <c r="H30" i="2" s="1"/>
  <c r="F31" i="2" s="1"/>
  <c r="B47" i="2"/>
  <c r="C46" i="2"/>
  <c r="A47" i="2"/>
  <c r="H46" i="6"/>
  <c r="J47" i="6"/>
  <c r="C493" i="2" l="1"/>
  <c r="B494" i="2"/>
  <c r="A494" i="2"/>
  <c r="A495" i="6"/>
  <c r="B495" i="6"/>
  <c r="C494" i="6"/>
  <c r="G494" i="6" s="1"/>
  <c r="J30" i="2"/>
  <c r="C49" i="6"/>
  <c r="G49" i="6" s="1"/>
  <c r="A50" i="6"/>
  <c r="B50" i="6"/>
  <c r="G31" i="2"/>
  <c r="H31" i="2" s="1"/>
  <c r="F32" i="2" s="1"/>
  <c r="H47" i="6"/>
  <c r="J48" i="6"/>
  <c r="A48" i="2"/>
  <c r="C47" i="2"/>
  <c r="B48" i="2"/>
  <c r="C495" i="6" l="1"/>
  <c r="G495" i="6" s="1"/>
  <c r="B496" i="6"/>
  <c r="A496" i="6"/>
  <c r="A495" i="2"/>
  <c r="B495" i="2"/>
  <c r="C494" i="2"/>
  <c r="J31" i="2"/>
  <c r="B51" i="6"/>
  <c r="A51" i="6"/>
  <c r="C50" i="6"/>
  <c r="G50" i="6" s="1"/>
  <c r="G32" i="2"/>
  <c r="H32" i="2" s="1"/>
  <c r="F33" i="2" s="1"/>
  <c r="H48" i="6"/>
  <c r="J49" i="6"/>
  <c r="C48" i="2"/>
  <c r="B49" i="2"/>
  <c r="A49" i="2"/>
  <c r="C496" i="6" l="1"/>
  <c r="G496" i="6" s="1"/>
  <c r="B497" i="6"/>
  <c r="A497" i="6"/>
  <c r="C495" i="2"/>
  <c r="A496" i="2"/>
  <c r="B496" i="2"/>
  <c r="J32" i="2"/>
  <c r="B52" i="6"/>
  <c r="A52" i="6"/>
  <c r="C51" i="6"/>
  <c r="G51" i="6" s="1"/>
  <c r="G33" i="2"/>
  <c r="H33" i="2" s="1"/>
  <c r="F34" i="2" s="1"/>
  <c r="A50" i="2"/>
  <c r="B50" i="2"/>
  <c r="C49" i="2"/>
  <c r="H49" i="6"/>
  <c r="J50" i="6"/>
  <c r="B498" i="6" l="1"/>
  <c r="C497" i="6"/>
  <c r="G497" i="6" s="1"/>
  <c r="A498" i="6"/>
  <c r="C496" i="2"/>
  <c r="B497" i="2"/>
  <c r="A497" i="2"/>
  <c r="A53" i="6"/>
  <c r="C52" i="6"/>
  <c r="G52" i="6" s="1"/>
  <c r="B53" i="6"/>
  <c r="G34" i="2"/>
  <c r="H34" i="2" s="1"/>
  <c r="F35" i="2" s="1"/>
  <c r="B51" i="2"/>
  <c r="C50" i="2"/>
  <c r="A51" i="2"/>
  <c r="J51" i="6"/>
  <c r="H50" i="6"/>
  <c r="J33" i="2"/>
  <c r="A498" i="2" l="1"/>
  <c r="B498" i="2"/>
  <c r="B499" i="6"/>
  <c r="A499" i="6"/>
  <c r="C498" i="6"/>
  <c r="G498" i="6" s="1"/>
  <c r="C497" i="2"/>
  <c r="C53" i="6"/>
  <c r="G53" i="6" s="1"/>
  <c r="A54" i="6"/>
  <c r="B54" i="6"/>
  <c r="G35" i="2"/>
  <c r="H35" i="2" s="1"/>
  <c r="F36" i="2" s="1"/>
  <c r="J52" i="6"/>
  <c r="H51" i="6"/>
  <c r="B52" i="2"/>
  <c r="A52" i="2"/>
  <c r="C51" i="2"/>
  <c r="J34" i="2"/>
  <c r="B499" i="2" l="1"/>
  <c r="B500" i="2" s="1"/>
  <c r="C498" i="2"/>
  <c r="A499" i="2"/>
  <c r="B500" i="6"/>
  <c r="C499" i="6"/>
  <c r="G499" i="6" s="1"/>
  <c r="A500" i="6"/>
  <c r="J35" i="2"/>
  <c r="A55" i="6"/>
  <c r="B55" i="6"/>
  <c r="C54" i="6"/>
  <c r="G54" i="6" s="1"/>
  <c r="G36" i="2"/>
  <c r="H36" i="2" s="1"/>
  <c r="F37" i="2" s="1"/>
  <c r="H52" i="6"/>
  <c r="J53" i="6"/>
  <c r="B53" i="2"/>
  <c r="A53" i="2"/>
  <c r="C52" i="2"/>
  <c r="B501" i="2" l="1"/>
  <c r="A501" i="2"/>
  <c r="A500" i="2"/>
  <c r="C500" i="2" s="1"/>
  <c r="C499" i="2"/>
  <c r="C500" i="6"/>
  <c r="G500" i="6" s="1"/>
  <c r="B501" i="6"/>
  <c r="A501" i="6"/>
  <c r="C55" i="6"/>
  <c r="G55" i="6" s="1"/>
  <c r="B56" i="6"/>
  <c r="A56" i="6"/>
  <c r="G37" i="2"/>
  <c r="H37" i="2" s="1"/>
  <c r="F38" i="2" s="1"/>
  <c r="J36" i="2"/>
  <c r="C53" i="2"/>
  <c r="B54" i="2"/>
  <c r="A54" i="2"/>
  <c r="H53" i="6"/>
  <c r="J54" i="6"/>
  <c r="C501" i="2" l="1"/>
  <c r="B502" i="2"/>
  <c r="A502" i="2"/>
  <c r="B502" i="6"/>
  <c r="A502" i="6"/>
  <c r="C501" i="6"/>
  <c r="G501" i="6" s="1"/>
  <c r="J37" i="2"/>
  <c r="C56" i="6"/>
  <c r="G56" i="6" s="1"/>
  <c r="B57" i="6"/>
  <c r="A57" i="6"/>
  <c r="G38" i="2"/>
  <c r="H38" i="2" s="1"/>
  <c r="F39" i="2" s="1"/>
  <c r="H54" i="6"/>
  <c r="J55" i="6"/>
  <c r="A55" i="2"/>
  <c r="B55" i="2"/>
  <c r="C54" i="2"/>
  <c r="C502" i="2" l="1"/>
  <c r="A503" i="6"/>
  <c r="C502" i="6"/>
  <c r="G502" i="6" s="1"/>
  <c r="B503" i="6"/>
  <c r="B503" i="2"/>
  <c r="A503" i="2"/>
  <c r="J38" i="2"/>
  <c r="C57" i="6"/>
  <c r="G57" i="6" s="1"/>
  <c r="B58" i="6"/>
  <c r="A58" i="6"/>
  <c r="G39" i="2"/>
  <c r="H39" i="2" s="1"/>
  <c r="F40" i="2" s="1"/>
  <c r="A56" i="2"/>
  <c r="B56" i="2"/>
  <c r="C55" i="2"/>
  <c r="H55" i="6"/>
  <c r="J56" i="6"/>
  <c r="C503" i="2" l="1"/>
  <c r="A504" i="6"/>
  <c r="C503" i="6"/>
  <c r="G503" i="6" s="1"/>
  <c r="B504" i="6"/>
  <c r="B504" i="2"/>
  <c r="A504" i="2"/>
  <c r="C58" i="6"/>
  <c r="G58" i="6" s="1"/>
  <c r="A59" i="6"/>
  <c r="B59" i="6"/>
  <c r="G40" i="2"/>
  <c r="H40" i="2" s="1"/>
  <c r="F41" i="2" s="1"/>
  <c r="J57" i="6"/>
  <c r="H56" i="6"/>
  <c r="C56" i="2"/>
  <c r="B57" i="2"/>
  <c r="A57" i="2"/>
  <c r="J39" i="2"/>
  <c r="C504" i="2" l="1"/>
  <c r="B505" i="6"/>
  <c r="A505" i="6"/>
  <c r="C504" i="6"/>
  <c r="G504" i="6" s="1"/>
  <c r="B505" i="2"/>
  <c r="A505" i="2"/>
  <c r="J40" i="2"/>
  <c r="B60" i="6"/>
  <c r="A60" i="6"/>
  <c r="C59" i="6"/>
  <c r="G59" i="6" s="1"/>
  <c r="G41" i="2"/>
  <c r="H41" i="2" s="1"/>
  <c r="F42" i="2" s="1"/>
  <c r="J58" i="6"/>
  <c r="H57" i="6"/>
  <c r="C57" i="2"/>
  <c r="A58" i="2"/>
  <c r="B58" i="2"/>
  <c r="C505" i="2" l="1"/>
  <c r="B506" i="6"/>
  <c r="A506" i="6"/>
  <c r="C505" i="6"/>
  <c r="G505" i="6" s="1"/>
  <c r="B506" i="2"/>
  <c r="A506" i="2"/>
  <c r="C60" i="6"/>
  <c r="G60" i="6" s="1"/>
  <c r="A61" i="6"/>
  <c r="B61" i="6"/>
  <c r="G42" i="2"/>
  <c r="H42" i="2" s="1"/>
  <c r="F43" i="2" s="1"/>
  <c r="J59" i="6"/>
  <c r="H58" i="6"/>
  <c r="J41" i="2"/>
  <c r="A59" i="2"/>
  <c r="C58" i="2"/>
  <c r="B59" i="2"/>
  <c r="C506" i="2" l="1"/>
  <c r="A507" i="6"/>
  <c r="C506" i="6"/>
  <c r="G506" i="6" s="1"/>
  <c r="B507" i="6"/>
  <c r="B507" i="2"/>
  <c r="A507" i="2"/>
  <c r="J42" i="2"/>
  <c r="A62" i="6"/>
  <c r="C61" i="6"/>
  <c r="G61" i="6" s="1"/>
  <c r="B62" i="6"/>
  <c r="G43" i="2"/>
  <c r="H43" i="2" s="1"/>
  <c r="F44" i="2" s="1"/>
  <c r="J60" i="6"/>
  <c r="H59" i="6"/>
  <c r="B60" i="2"/>
  <c r="A60" i="2"/>
  <c r="C59" i="2"/>
  <c r="C507" i="2" l="1"/>
  <c r="C507" i="6"/>
  <c r="G507" i="6" s="1"/>
  <c r="B508" i="6"/>
  <c r="A508" i="6"/>
  <c r="B508" i="2"/>
  <c r="A508" i="2"/>
  <c r="J43" i="2"/>
  <c r="B63" i="6"/>
  <c r="A63" i="6"/>
  <c r="C62" i="6"/>
  <c r="G62" i="6" s="1"/>
  <c r="G44" i="2"/>
  <c r="H44" i="2" s="1"/>
  <c r="F45" i="2" s="1"/>
  <c r="H60" i="6"/>
  <c r="J61" i="6"/>
  <c r="A61" i="2"/>
  <c r="B61" i="2"/>
  <c r="C60" i="2"/>
  <c r="C508" i="2" l="1"/>
  <c r="B509" i="6"/>
  <c r="A509" i="6"/>
  <c r="C508" i="6"/>
  <c r="G508" i="6" s="1"/>
  <c r="B509" i="2"/>
  <c r="A509" i="2"/>
  <c r="A64" i="6"/>
  <c r="B64" i="6"/>
  <c r="C63" i="6"/>
  <c r="G63" i="6" s="1"/>
  <c r="G45" i="2"/>
  <c r="H45" i="2" s="1"/>
  <c r="F46" i="2" s="1"/>
  <c r="B62" i="2"/>
  <c r="C61" i="2"/>
  <c r="A62" i="2"/>
  <c r="J44" i="2"/>
  <c r="H61" i="6"/>
  <c r="J62" i="6"/>
  <c r="C509" i="2" l="1"/>
  <c r="A510" i="2"/>
  <c r="B510" i="2"/>
  <c r="B510" i="6"/>
  <c r="A510" i="6"/>
  <c r="C509" i="6"/>
  <c r="G509" i="6" s="1"/>
  <c r="J45" i="2"/>
  <c r="C64" i="6"/>
  <c r="G64" i="6" s="1"/>
  <c r="A65" i="6"/>
  <c r="B65" i="6"/>
  <c r="G46" i="2"/>
  <c r="H46" i="2" s="1"/>
  <c r="F47" i="2" s="1"/>
  <c r="A63" i="2"/>
  <c r="C62" i="2"/>
  <c r="B63" i="2"/>
  <c r="H62" i="6"/>
  <c r="J63" i="6"/>
  <c r="A511" i="2" l="1"/>
  <c r="C510" i="2"/>
  <c r="B511" i="2"/>
  <c r="C510" i="6"/>
  <c r="G510" i="6" s="1"/>
  <c r="B511" i="6"/>
  <c r="A511" i="6"/>
  <c r="J46" i="2"/>
  <c r="B66" i="6"/>
  <c r="C65" i="6"/>
  <c r="G65" i="6" s="1"/>
  <c r="A66" i="6"/>
  <c r="G47" i="2"/>
  <c r="H47" i="2" s="1"/>
  <c r="F48" i="2" s="1"/>
  <c r="J64" i="6"/>
  <c r="H63" i="6"/>
  <c r="C63" i="2"/>
  <c r="A64" i="2"/>
  <c r="B64" i="2"/>
  <c r="C511" i="2" l="1"/>
  <c r="A512" i="2"/>
  <c r="B512" i="2"/>
  <c r="A513" i="2" s="1"/>
  <c r="C513" i="2" s="1"/>
  <c r="C511" i="6"/>
  <c r="G511" i="6" s="1"/>
  <c r="A512" i="6"/>
  <c r="B512" i="6"/>
  <c r="B67" i="6"/>
  <c r="A67" i="6"/>
  <c r="C66" i="6"/>
  <c r="G66" i="6" s="1"/>
  <c r="G48" i="2"/>
  <c r="H48" i="2" s="1"/>
  <c r="F49" i="2" s="1"/>
  <c r="H64" i="6"/>
  <c r="J65" i="6"/>
  <c r="C64" i="2"/>
  <c r="B65" i="2"/>
  <c r="A65" i="2"/>
  <c r="J47" i="2"/>
  <c r="C512" i="2" l="1"/>
  <c r="C512" i="6"/>
  <c r="G512" i="6" s="1"/>
  <c r="B513" i="6"/>
  <c r="A513" i="6"/>
  <c r="J48" i="2"/>
  <c r="B68" i="6"/>
  <c r="C67" i="6"/>
  <c r="G67" i="6" s="1"/>
  <c r="A68" i="6"/>
  <c r="G49" i="2"/>
  <c r="H49" i="2" s="1"/>
  <c r="F50" i="2" s="1"/>
  <c r="H65" i="6"/>
  <c r="J66" i="6"/>
  <c r="C65" i="2"/>
  <c r="A66" i="2"/>
  <c r="B66" i="2"/>
  <c r="A514" i="6" l="1"/>
  <c r="C513" i="6"/>
  <c r="G513" i="6" s="1"/>
  <c r="B69" i="6"/>
  <c r="A69" i="6"/>
  <c r="C68" i="6"/>
  <c r="G68" i="6" s="1"/>
  <c r="G50" i="2"/>
  <c r="H50" i="2" s="1"/>
  <c r="F51" i="2" s="1"/>
  <c r="H66" i="6"/>
  <c r="J67" i="6"/>
  <c r="A67" i="2"/>
  <c r="B67" i="2"/>
  <c r="C66" i="2"/>
  <c r="J49" i="2"/>
  <c r="C514" i="6" l="1"/>
  <c r="G514" i="6" s="1"/>
  <c r="B515" i="6"/>
  <c r="A515" i="6"/>
  <c r="J50" i="2"/>
  <c r="A70" i="6"/>
  <c r="C69" i="6"/>
  <c r="G69" i="6" s="1"/>
  <c r="B70" i="6"/>
  <c r="G51" i="2"/>
  <c r="H51" i="2" s="1"/>
  <c r="F52" i="2" s="1"/>
  <c r="H67" i="6"/>
  <c r="J68" i="6"/>
  <c r="C67" i="2"/>
  <c r="A68" i="2"/>
  <c r="B68" i="2"/>
  <c r="C515" i="6" l="1"/>
  <c r="G515" i="6" s="1"/>
  <c r="A516" i="6"/>
  <c r="J51" i="2"/>
  <c r="A71" i="6"/>
  <c r="C70" i="6"/>
  <c r="G70" i="6" s="1"/>
  <c r="B71" i="6"/>
  <c r="G52" i="2"/>
  <c r="H52" i="2" s="1"/>
  <c r="F53" i="2" s="1"/>
  <c r="C68" i="2"/>
  <c r="B69" i="2"/>
  <c r="A69" i="2"/>
  <c r="H68" i="6"/>
  <c r="J69" i="6"/>
  <c r="B517" i="6" l="1"/>
  <c r="C516" i="6"/>
  <c r="G516" i="6" s="1"/>
  <c r="A517" i="6"/>
  <c r="C71" i="6"/>
  <c r="G71" i="6" s="1"/>
  <c r="B72" i="6"/>
  <c r="A72" i="6"/>
  <c r="G53" i="2"/>
  <c r="H53" i="2" s="1"/>
  <c r="F54" i="2" s="1"/>
  <c r="H69" i="6"/>
  <c r="J70" i="6"/>
  <c r="J52" i="2"/>
  <c r="A70" i="2"/>
  <c r="B70" i="2"/>
  <c r="C69" i="2"/>
  <c r="B518" i="6" l="1"/>
  <c r="A518" i="6"/>
  <c r="C517" i="6"/>
  <c r="G517" i="6" s="1"/>
  <c r="J53" i="2"/>
  <c r="A73" i="6"/>
  <c r="C72" i="6"/>
  <c r="G72" i="6" s="1"/>
  <c r="B73" i="6"/>
  <c r="J71" i="6"/>
  <c r="H70" i="6"/>
  <c r="B71" i="2"/>
  <c r="C70" i="2"/>
  <c r="A71" i="2"/>
  <c r="G54" i="2"/>
  <c r="A519" i="6" l="1"/>
  <c r="C518" i="6"/>
  <c r="G518" i="6" s="1"/>
  <c r="J54" i="2"/>
  <c r="C73" i="6"/>
  <c r="G73" i="6" s="1"/>
  <c r="A74" i="6"/>
  <c r="B74" i="6"/>
  <c r="H54" i="2"/>
  <c r="F55" i="2" s="1"/>
  <c r="A72" i="2"/>
  <c r="C71" i="2"/>
  <c r="B72" i="2"/>
  <c r="H71" i="6"/>
  <c r="J72" i="6"/>
  <c r="B520" i="6" l="1"/>
  <c r="A520" i="6"/>
  <c r="C519" i="6"/>
  <c r="G519" i="6" s="1"/>
  <c r="C74" i="6"/>
  <c r="G74" i="6" s="1"/>
  <c r="B75" i="6"/>
  <c r="A75" i="6"/>
  <c r="G55" i="2"/>
  <c r="J55" i="2" s="1"/>
  <c r="J73" i="6"/>
  <c r="H72" i="6"/>
  <c r="A73" i="2"/>
  <c r="C72" i="2"/>
  <c r="B73" i="2"/>
  <c r="C520" i="6" l="1"/>
  <c r="G520" i="6" s="1"/>
  <c r="A521" i="6"/>
  <c r="C75" i="6"/>
  <c r="G75" i="6" s="1"/>
  <c r="B76" i="6"/>
  <c r="A76" i="6"/>
  <c r="B74" i="2"/>
  <c r="A74" i="2"/>
  <c r="C73" i="2"/>
  <c r="H73" i="6"/>
  <c r="J74" i="6"/>
  <c r="H55" i="2"/>
  <c r="F56" i="2" s="1"/>
  <c r="B522" i="6" l="1"/>
  <c r="A522" i="6"/>
  <c r="C521" i="6"/>
  <c r="G521" i="6" s="1"/>
  <c r="C76" i="6"/>
  <c r="G76" i="6" s="1"/>
  <c r="B77" i="6"/>
  <c r="A77" i="6"/>
  <c r="H74" i="6"/>
  <c r="J75" i="6"/>
  <c r="A75" i="2"/>
  <c r="B75" i="2"/>
  <c r="C74" i="2"/>
  <c r="G56" i="2"/>
  <c r="J56" i="2" s="1"/>
  <c r="A523" i="6" l="1"/>
  <c r="B523" i="6"/>
  <c r="C522" i="6"/>
  <c r="G522" i="6" s="1"/>
  <c r="B78" i="6"/>
  <c r="C77" i="6"/>
  <c r="G77" i="6" s="1"/>
  <c r="A78" i="6"/>
  <c r="B76" i="2"/>
  <c r="C75" i="2"/>
  <c r="A76" i="2"/>
  <c r="H56" i="2"/>
  <c r="F57" i="2" s="1"/>
  <c r="J76" i="6"/>
  <c r="H75" i="6"/>
  <c r="C523" i="6" l="1"/>
  <c r="G523" i="6" s="1"/>
  <c r="A524" i="6"/>
  <c r="C524" i="6" s="1"/>
  <c r="G524" i="6" s="1"/>
  <c r="C78" i="6"/>
  <c r="G78" i="6" s="1"/>
  <c r="B79" i="6"/>
  <c r="A79" i="6"/>
  <c r="G57" i="2"/>
  <c r="J57" i="2" s="1"/>
  <c r="H76" i="6"/>
  <c r="J77" i="6"/>
  <c r="A77" i="2"/>
  <c r="C76" i="2"/>
  <c r="B77" i="2"/>
  <c r="A525" i="6" l="1"/>
  <c r="B525" i="6"/>
  <c r="B80" i="6"/>
  <c r="C79" i="6"/>
  <c r="G79" i="6" s="1"/>
  <c r="A80" i="6"/>
  <c r="A78" i="2"/>
  <c r="C77" i="2"/>
  <c r="B78" i="2"/>
  <c r="H77" i="6"/>
  <c r="J78" i="6"/>
  <c r="H57" i="2"/>
  <c r="F58" i="2" s="1"/>
  <c r="C525" i="6" l="1"/>
  <c r="G525" i="6" s="1"/>
  <c r="A526" i="6"/>
  <c r="A81" i="6"/>
  <c r="C80" i="6"/>
  <c r="G80" i="6" s="1"/>
  <c r="B81" i="6"/>
  <c r="C78" i="2"/>
  <c r="A79" i="2"/>
  <c r="B79" i="2"/>
  <c r="G58" i="2"/>
  <c r="J58" i="2" s="1"/>
  <c r="J79" i="6"/>
  <c r="H78" i="6"/>
  <c r="C526" i="6" l="1"/>
  <c r="G526" i="6" s="1"/>
  <c r="A527" i="6"/>
  <c r="B527" i="6"/>
  <c r="H58" i="2"/>
  <c r="F59" i="2" s="1"/>
  <c r="G59" i="2" s="1"/>
  <c r="H59" i="2" s="1"/>
  <c r="F60" i="2" s="1"/>
  <c r="C81" i="6"/>
  <c r="G81" i="6" s="1"/>
  <c r="B82" i="6"/>
  <c r="A82" i="6"/>
  <c r="B80" i="2"/>
  <c r="A80" i="2"/>
  <c r="C79" i="2"/>
  <c r="H79" i="6"/>
  <c r="J80" i="6"/>
  <c r="A528" i="6" l="1"/>
  <c r="C527" i="6"/>
  <c r="G527" i="6" s="1"/>
  <c r="J59" i="2"/>
  <c r="B83" i="6"/>
  <c r="A83" i="6"/>
  <c r="C82" i="6"/>
  <c r="G82" i="6" s="1"/>
  <c r="G60" i="2"/>
  <c r="H80" i="6"/>
  <c r="J81" i="6"/>
  <c r="C80" i="2"/>
  <c r="B81" i="2"/>
  <c r="A81" i="2"/>
  <c r="A529" i="6" l="1"/>
  <c r="B529" i="6"/>
  <c r="C528" i="6"/>
  <c r="G528" i="6" s="1"/>
  <c r="J60" i="2"/>
  <c r="H60" i="2"/>
  <c r="F61" i="2" s="1"/>
  <c r="G61" i="2" s="1"/>
  <c r="J61" i="2" s="1"/>
  <c r="C83" i="6"/>
  <c r="G83" i="6" s="1"/>
  <c r="A84" i="6"/>
  <c r="B84" i="6"/>
  <c r="B82" i="2"/>
  <c r="C81" i="2"/>
  <c r="A82" i="2"/>
  <c r="J82" i="6"/>
  <c r="H81" i="6"/>
  <c r="A530" i="6" l="1"/>
  <c r="B530" i="6"/>
  <c r="C529" i="6"/>
  <c r="G529" i="6" s="1"/>
  <c r="B85" i="6"/>
  <c r="A85" i="6"/>
  <c r="C84" i="6"/>
  <c r="G84" i="6" s="1"/>
  <c r="H61" i="2"/>
  <c r="F62" i="2" s="1"/>
  <c r="C82" i="2"/>
  <c r="B83" i="2"/>
  <c r="A83" i="2"/>
  <c r="H82" i="6"/>
  <c r="J83" i="6"/>
  <c r="A531" i="6" l="1"/>
  <c r="C530" i="6"/>
  <c r="G530" i="6" s="1"/>
  <c r="A86" i="6"/>
  <c r="C85" i="6"/>
  <c r="G85" i="6" s="1"/>
  <c r="B86" i="6"/>
  <c r="C83" i="2"/>
  <c r="A84" i="2"/>
  <c r="B84" i="2"/>
  <c r="J84" i="6"/>
  <c r="H83" i="6"/>
  <c r="G62" i="2"/>
  <c r="J62" i="2" s="1"/>
  <c r="C531" i="6" l="1"/>
  <c r="G531" i="6" s="1"/>
  <c r="A532" i="6"/>
  <c r="B532" i="6"/>
  <c r="B87" i="6"/>
  <c r="A87" i="6"/>
  <c r="C86" i="6"/>
  <c r="G86" i="6" s="1"/>
  <c r="H84" i="6"/>
  <c r="J85" i="6"/>
  <c r="C84" i="2"/>
  <c r="B85" i="2"/>
  <c r="A85" i="2"/>
  <c r="H62" i="2"/>
  <c r="F63" i="2" s="1"/>
  <c r="C532" i="6" l="1"/>
  <c r="G532" i="6" s="1"/>
  <c r="A533" i="6"/>
  <c r="C87" i="6"/>
  <c r="G87" i="6" s="1"/>
  <c r="B88" i="6"/>
  <c r="A88" i="6"/>
  <c r="H85" i="6"/>
  <c r="J86" i="6"/>
  <c r="G63" i="2"/>
  <c r="J63" i="2" s="1"/>
  <c r="A86" i="2"/>
  <c r="B86" i="2"/>
  <c r="C85" i="2"/>
  <c r="C533" i="6" l="1"/>
  <c r="G533" i="6" s="1"/>
  <c r="B534" i="6"/>
  <c r="A534" i="6"/>
  <c r="B89" i="6"/>
  <c r="C88" i="6"/>
  <c r="G88" i="6" s="1"/>
  <c r="A89" i="6"/>
  <c r="H63" i="2"/>
  <c r="F64" i="2" s="1"/>
  <c r="C86" i="2"/>
  <c r="B87" i="2"/>
  <c r="A87" i="2"/>
  <c r="H86" i="6"/>
  <c r="J87" i="6"/>
  <c r="C534" i="6" l="1"/>
  <c r="G534" i="6" s="1"/>
  <c r="B90" i="6"/>
  <c r="C89" i="6"/>
  <c r="G89" i="6" s="1"/>
  <c r="A90" i="6"/>
  <c r="G64" i="2"/>
  <c r="J64" i="2" s="1"/>
  <c r="H87" i="6"/>
  <c r="J88" i="6"/>
  <c r="B88" i="2"/>
  <c r="A88" i="2"/>
  <c r="C87" i="2"/>
  <c r="B91" i="6" l="1"/>
  <c r="C90" i="6"/>
  <c r="G90" i="6" s="1"/>
  <c r="A91" i="6"/>
  <c r="H64" i="2"/>
  <c r="F65" i="2" s="1"/>
  <c r="H88" i="6"/>
  <c r="J89" i="6"/>
  <c r="C88" i="2"/>
  <c r="B89" i="2"/>
  <c r="A89" i="2"/>
  <c r="B92" i="6" l="1"/>
  <c r="A92" i="6"/>
  <c r="C91" i="6"/>
  <c r="G91" i="6" s="1"/>
  <c r="J90" i="6"/>
  <c r="H89" i="6"/>
  <c r="C89" i="2"/>
  <c r="A90" i="2"/>
  <c r="B90" i="2"/>
  <c r="G65" i="2"/>
  <c r="J65" i="2" s="1"/>
  <c r="A93" i="6" l="1"/>
  <c r="C92" i="6"/>
  <c r="G92" i="6" s="1"/>
  <c r="B93" i="6"/>
  <c r="H65" i="2"/>
  <c r="F66" i="2" s="1"/>
  <c r="A91" i="2"/>
  <c r="B91" i="2"/>
  <c r="C90" i="2"/>
  <c r="H90" i="6"/>
  <c r="J91" i="6"/>
  <c r="C93" i="6" l="1"/>
  <c r="G93" i="6" s="1"/>
  <c r="B94" i="6"/>
  <c r="A94" i="6"/>
  <c r="B92" i="2"/>
  <c r="A92" i="2"/>
  <c r="C91" i="2"/>
  <c r="G66" i="2"/>
  <c r="J66" i="2" s="1"/>
  <c r="H91" i="6"/>
  <c r="J92" i="6"/>
  <c r="C94" i="6" l="1"/>
  <c r="G94" i="6" s="1"/>
  <c r="A95" i="6"/>
  <c r="B95" i="6"/>
  <c r="H66" i="2"/>
  <c r="F67" i="2" s="1"/>
  <c r="H92" i="6"/>
  <c r="J93" i="6"/>
  <c r="A93" i="2"/>
  <c r="B93" i="2"/>
  <c r="C92" i="2"/>
  <c r="C95" i="6" l="1"/>
  <c r="G95" i="6" s="1"/>
  <c r="B96" i="6"/>
  <c r="A96" i="6"/>
  <c r="H93" i="6"/>
  <c r="J94" i="6"/>
  <c r="A94" i="2"/>
  <c r="B94" i="2"/>
  <c r="C93" i="2"/>
  <c r="G67" i="2"/>
  <c r="J67" i="2" s="1"/>
  <c r="B97" i="6" l="1"/>
  <c r="C96" i="6"/>
  <c r="G96" i="6" s="1"/>
  <c r="A97" i="6"/>
  <c r="A95" i="2"/>
  <c r="C94" i="2"/>
  <c r="B95" i="2"/>
  <c r="H67" i="2"/>
  <c r="F68" i="2" s="1"/>
  <c r="H94" i="6"/>
  <c r="J95" i="6"/>
  <c r="C97" i="6" l="1"/>
  <c r="G97" i="6" s="1"/>
  <c r="B98" i="6"/>
  <c r="A98" i="6"/>
  <c r="G68" i="2"/>
  <c r="J68" i="2" s="1"/>
  <c r="H95" i="6"/>
  <c r="J96" i="6"/>
  <c r="A96" i="2"/>
  <c r="C95" i="2"/>
  <c r="B96" i="2"/>
  <c r="C98" i="6" l="1"/>
  <c r="G98" i="6" s="1"/>
  <c r="A99" i="6"/>
  <c r="B99" i="6"/>
  <c r="H96" i="6"/>
  <c r="J97" i="6"/>
  <c r="A97" i="2"/>
  <c r="B97" i="2"/>
  <c r="C96" i="2"/>
  <c r="H68" i="2"/>
  <c r="F69" i="2" s="1"/>
  <c r="C99" i="6" l="1"/>
  <c r="G99" i="6" s="1"/>
  <c r="B100" i="6"/>
  <c r="A100" i="6"/>
  <c r="J98" i="6"/>
  <c r="H97" i="6"/>
  <c r="B98" i="2"/>
  <c r="A98" i="2"/>
  <c r="C97" i="2"/>
  <c r="G69" i="2"/>
  <c r="J69" i="2" s="1"/>
  <c r="B101" i="6" l="1"/>
  <c r="A101" i="6"/>
  <c r="C100" i="6"/>
  <c r="G100" i="6" s="1"/>
  <c r="C98" i="2"/>
  <c r="A99" i="2"/>
  <c r="B99" i="2"/>
  <c r="H69" i="2"/>
  <c r="F70" i="2" s="1"/>
  <c r="H98" i="6"/>
  <c r="J99" i="6"/>
  <c r="B102" i="6" l="1"/>
  <c r="A102" i="6"/>
  <c r="C101" i="6"/>
  <c r="G101" i="6" s="1"/>
  <c r="G70" i="2"/>
  <c r="J70" i="2" s="1"/>
  <c r="J100" i="6"/>
  <c r="H99" i="6"/>
  <c r="C99" i="2"/>
  <c r="A100" i="2"/>
  <c r="B100" i="2"/>
  <c r="A103" i="6" l="1"/>
  <c r="B103" i="6"/>
  <c r="C102" i="6"/>
  <c r="G102" i="6" s="1"/>
  <c r="C100" i="2"/>
  <c r="A101" i="2"/>
  <c r="B101" i="2"/>
  <c r="H100" i="6"/>
  <c r="J101" i="6"/>
  <c r="H70" i="2"/>
  <c r="F71" i="2" s="1"/>
  <c r="A104" i="6" l="1"/>
  <c r="B104" i="6"/>
  <c r="C103" i="6"/>
  <c r="G103" i="6" s="1"/>
  <c r="G71" i="2"/>
  <c r="J71" i="2" s="1"/>
  <c r="B102" i="2"/>
  <c r="C101" i="2"/>
  <c r="A102" i="2"/>
  <c r="J102" i="6"/>
  <c r="H101" i="6"/>
  <c r="A105" i="6" l="1"/>
  <c r="C104" i="6"/>
  <c r="G104" i="6" s="1"/>
  <c r="B105" i="6"/>
  <c r="C102" i="2"/>
  <c r="A103" i="2"/>
  <c r="B103" i="2"/>
  <c r="H102" i="6"/>
  <c r="J103" i="6"/>
  <c r="H71" i="2"/>
  <c r="F72" i="2" s="1"/>
  <c r="C105" i="6" l="1"/>
  <c r="G105" i="6" s="1"/>
  <c r="B106" i="6"/>
  <c r="A106" i="6"/>
  <c r="G72" i="2"/>
  <c r="J72" i="2" s="1"/>
  <c r="B104" i="2"/>
  <c r="C103" i="2"/>
  <c r="A104" i="2"/>
  <c r="H103" i="6"/>
  <c r="J104" i="6"/>
  <c r="A107" i="6" l="1"/>
  <c r="B107" i="6"/>
  <c r="C106" i="6"/>
  <c r="G106" i="6" s="1"/>
  <c r="H72" i="2"/>
  <c r="F73" i="2" s="1"/>
  <c r="J105" i="6"/>
  <c r="H104" i="6"/>
  <c r="A105" i="2"/>
  <c r="B105" i="2"/>
  <c r="C104" i="2"/>
  <c r="A108" i="6" l="1"/>
  <c r="B108" i="6"/>
  <c r="C107" i="6"/>
  <c r="G107" i="6" s="1"/>
  <c r="J106" i="6"/>
  <c r="H105" i="6"/>
  <c r="G73" i="2"/>
  <c r="J73" i="2" s="1"/>
  <c r="B106" i="2"/>
  <c r="C105" i="2"/>
  <c r="A106" i="2"/>
  <c r="B109" i="6" l="1"/>
  <c r="A109" i="6"/>
  <c r="C108" i="6"/>
  <c r="G108" i="6" s="1"/>
  <c r="A107" i="2"/>
  <c r="B107" i="2"/>
  <c r="C106" i="2"/>
  <c r="H73" i="2"/>
  <c r="F74" i="2" s="1"/>
  <c r="J107" i="6"/>
  <c r="H106" i="6"/>
  <c r="B110" i="6" l="1"/>
  <c r="C109" i="6"/>
  <c r="G109" i="6" s="1"/>
  <c r="A110" i="6"/>
  <c r="G74" i="2"/>
  <c r="J74" i="2" s="1"/>
  <c r="J108" i="6"/>
  <c r="H107" i="6"/>
  <c r="C107" i="2"/>
  <c r="B108" i="2"/>
  <c r="A108" i="2"/>
  <c r="B111" i="6" l="1"/>
  <c r="A111" i="6"/>
  <c r="C110" i="6"/>
  <c r="G110" i="6" s="1"/>
  <c r="H108" i="6"/>
  <c r="J109" i="6"/>
  <c r="C108" i="2"/>
  <c r="B109" i="2"/>
  <c r="A109" i="2"/>
  <c r="H74" i="2"/>
  <c r="F75" i="2" s="1"/>
  <c r="A112" i="6" l="1"/>
  <c r="C111" i="6"/>
  <c r="G111" i="6" s="1"/>
  <c r="B112" i="6"/>
  <c r="G75" i="2"/>
  <c r="J75" i="2" s="1"/>
  <c r="B110" i="2"/>
  <c r="C109" i="2"/>
  <c r="A110" i="2"/>
  <c r="H109" i="6"/>
  <c r="J110" i="6"/>
  <c r="H75" i="2" l="1"/>
  <c r="F76" i="2" s="1"/>
  <c r="G76" i="2" s="1"/>
  <c r="J76" i="2" s="1"/>
  <c r="C112" i="6"/>
  <c r="G112" i="6" s="1"/>
  <c r="B113" i="6"/>
  <c r="A113" i="6"/>
  <c r="C110" i="2"/>
  <c r="B111" i="2"/>
  <c r="A111" i="2"/>
  <c r="J111" i="6"/>
  <c r="H110" i="6"/>
  <c r="C113" i="6" l="1"/>
  <c r="G113" i="6" s="1"/>
  <c r="A114" i="6"/>
  <c r="B114" i="6"/>
  <c r="B112" i="2"/>
  <c r="A112" i="2"/>
  <c r="C111" i="2"/>
  <c r="H76" i="2"/>
  <c r="F77" i="2" s="1"/>
  <c r="J112" i="6"/>
  <c r="H111" i="6"/>
  <c r="A115" i="6" l="1"/>
  <c r="B115" i="6"/>
  <c r="C114" i="6"/>
  <c r="G114" i="6" s="1"/>
  <c r="G77" i="2"/>
  <c r="J77" i="2" s="1"/>
  <c r="H112" i="6"/>
  <c r="J113" i="6"/>
  <c r="C112" i="2"/>
  <c r="B113" i="2"/>
  <c r="A113" i="2"/>
  <c r="B116" i="6" l="1"/>
  <c r="A116" i="6"/>
  <c r="C115" i="6"/>
  <c r="G115" i="6" s="1"/>
  <c r="H113" i="6"/>
  <c r="J114" i="6"/>
  <c r="C113" i="2"/>
  <c r="A114" i="2"/>
  <c r="B114" i="2"/>
  <c r="H77" i="2"/>
  <c r="F78" i="2" s="1"/>
  <c r="B117" i="6" l="1"/>
  <c r="A117" i="6"/>
  <c r="C116" i="6"/>
  <c r="G116" i="6" s="1"/>
  <c r="G78" i="2"/>
  <c r="J78" i="2" s="1"/>
  <c r="B115" i="2"/>
  <c r="C114" i="2"/>
  <c r="A115" i="2"/>
  <c r="J115" i="6"/>
  <c r="H114" i="6"/>
  <c r="B118" i="6" l="1"/>
  <c r="A118" i="6"/>
  <c r="C117" i="6"/>
  <c r="G117" i="6" s="1"/>
  <c r="A116" i="2"/>
  <c r="B116" i="2"/>
  <c r="C115" i="2"/>
  <c r="J116" i="6"/>
  <c r="H115" i="6"/>
  <c r="H78" i="2"/>
  <c r="F79" i="2" s="1"/>
  <c r="B119" i="6" l="1"/>
  <c r="A119" i="6"/>
  <c r="C118" i="6"/>
  <c r="G118" i="6" s="1"/>
  <c r="G79" i="2"/>
  <c r="J79" i="2" s="1"/>
  <c r="B117" i="2"/>
  <c r="C116" i="2"/>
  <c r="A117" i="2"/>
  <c r="H116" i="6"/>
  <c r="J117" i="6"/>
  <c r="B120" i="6" l="1"/>
  <c r="A120" i="6"/>
  <c r="C119" i="6"/>
  <c r="G119" i="6" s="1"/>
  <c r="J118" i="6"/>
  <c r="H117" i="6"/>
  <c r="C117" i="2"/>
  <c r="B118" i="2"/>
  <c r="A118" i="2"/>
  <c r="H79" i="2"/>
  <c r="F80" i="2" s="1"/>
  <c r="C120" i="6" l="1"/>
  <c r="G120" i="6" s="1"/>
  <c r="B121" i="6"/>
  <c r="A121" i="6"/>
  <c r="J119" i="6"/>
  <c r="H118" i="6"/>
  <c r="G80" i="2"/>
  <c r="J80" i="2" s="1"/>
  <c r="C118" i="2"/>
  <c r="B119" i="2"/>
  <c r="A119" i="2"/>
  <c r="A122" i="6" l="1"/>
  <c r="B122" i="6"/>
  <c r="C121" i="6"/>
  <c r="G121" i="6" s="1"/>
  <c r="H80" i="2"/>
  <c r="F81" i="2" s="1"/>
  <c r="A120" i="2"/>
  <c r="B120" i="2"/>
  <c r="C119" i="2"/>
  <c r="J120" i="6"/>
  <c r="H119" i="6"/>
  <c r="A123" i="6" l="1"/>
  <c r="B123" i="6"/>
  <c r="C122" i="6"/>
  <c r="G122" i="6" s="1"/>
  <c r="B121" i="2"/>
  <c r="C120" i="2"/>
  <c r="A121" i="2"/>
  <c r="H120" i="6"/>
  <c r="J121" i="6"/>
  <c r="G81" i="2"/>
  <c r="J81" i="2" s="1"/>
  <c r="B124" i="6" l="1"/>
  <c r="A124" i="6"/>
  <c r="C123" i="6"/>
  <c r="G123" i="6" s="1"/>
  <c r="H81" i="2"/>
  <c r="F82" i="2" s="1"/>
  <c r="J122" i="6"/>
  <c r="H121" i="6"/>
  <c r="B122" i="2"/>
  <c r="A122" i="2"/>
  <c r="C121" i="2"/>
  <c r="A125" i="6" l="1"/>
  <c r="B125" i="6"/>
  <c r="C124" i="6"/>
  <c r="G124" i="6" s="1"/>
  <c r="A123" i="2"/>
  <c r="B123" i="2"/>
  <c r="C122" i="2"/>
  <c r="H122" i="6"/>
  <c r="J123" i="6"/>
  <c r="G82" i="2"/>
  <c r="J82" i="2" s="1"/>
  <c r="B126" i="6" l="1"/>
  <c r="C125" i="6"/>
  <c r="G125" i="6" s="1"/>
  <c r="H82" i="2"/>
  <c r="F83" i="2" s="1"/>
  <c r="H123" i="6"/>
  <c r="J124" i="6"/>
  <c r="C123" i="2"/>
  <c r="B124" i="2"/>
  <c r="A124" i="2"/>
  <c r="B127" i="6" l="1"/>
  <c r="A127" i="6"/>
  <c r="C126" i="6"/>
  <c r="G126" i="6" s="1"/>
  <c r="H124" i="6"/>
  <c r="J125" i="6"/>
  <c r="C124" i="2"/>
  <c r="A125" i="2"/>
  <c r="B125" i="2"/>
  <c r="G83" i="2"/>
  <c r="J83" i="2" s="1"/>
  <c r="C127" i="6" l="1"/>
  <c r="G127" i="6" s="1"/>
  <c r="B128" i="6"/>
  <c r="A128" i="6"/>
  <c r="C125" i="2"/>
  <c r="A126" i="2"/>
  <c r="B126" i="2"/>
  <c r="H83" i="2"/>
  <c r="F84" i="2" s="1"/>
  <c r="J126" i="6"/>
  <c r="H125" i="6"/>
  <c r="A129" i="6" l="1"/>
  <c r="C128" i="6"/>
  <c r="G128" i="6" s="1"/>
  <c r="B129" i="6"/>
  <c r="G84" i="2"/>
  <c r="J84" i="2" s="1"/>
  <c r="H126" i="6"/>
  <c r="J127" i="6"/>
  <c r="C126" i="2"/>
  <c r="A127" i="2"/>
  <c r="B127" i="2"/>
  <c r="C129" i="6" l="1"/>
  <c r="G129" i="6" s="1"/>
  <c r="B130" i="6"/>
  <c r="A130" i="6"/>
  <c r="B128" i="2"/>
  <c r="A128" i="2"/>
  <c r="C127" i="2"/>
  <c r="H84" i="2"/>
  <c r="F85" i="2" s="1"/>
  <c r="J128" i="6"/>
  <c r="H127" i="6"/>
  <c r="B131" i="6" l="1"/>
  <c r="A131" i="6"/>
  <c r="C130" i="6"/>
  <c r="G130" i="6" s="1"/>
  <c r="J129" i="6"/>
  <c r="H128" i="6"/>
  <c r="C128" i="2"/>
  <c r="A129" i="2"/>
  <c r="B129" i="2"/>
  <c r="G85" i="2"/>
  <c r="J85" i="2" s="1"/>
  <c r="B132" i="6" l="1"/>
  <c r="C131" i="6"/>
  <c r="G131" i="6" s="1"/>
  <c r="A132" i="6"/>
  <c r="C129" i="2"/>
  <c r="B130" i="2"/>
  <c r="A130" i="2"/>
  <c r="H129" i="6"/>
  <c r="J130" i="6"/>
  <c r="H85" i="2"/>
  <c r="F86" i="2" s="1"/>
  <c r="B133" i="6" l="1"/>
  <c r="C132" i="6"/>
  <c r="G132" i="6" s="1"/>
  <c r="A133" i="6"/>
  <c r="J131" i="6"/>
  <c r="H130" i="6"/>
  <c r="G86" i="2"/>
  <c r="J86" i="2" s="1"/>
  <c r="A131" i="2"/>
  <c r="B131" i="2"/>
  <c r="C130" i="2"/>
  <c r="B134" i="6" l="1"/>
  <c r="A134" i="6"/>
  <c r="C133" i="6"/>
  <c r="G133" i="6" s="1"/>
  <c r="H86" i="2"/>
  <c r="F87" i="2" s="1"/>
  <c r="B132" i="2"/>
  <c r="A132" i="2"/>
  <c r="C131" i="2"/>
  <c r="H131" i="6"/>
  <c r="J132" i="6"/>
  <c r="C134" i="6" l="1"/>
  <c r="G134" i="6" s="1"/>
  <c r="A135" i="6"/>
  <c r="B135" i="6"/>
  <c r="H132" i="6"/>
  <c r="J133" i="6"/>
  <c r="B133" i="2"/>
  <c r="C132" i="2"/>
  <c r="A133" i="2"/>
  <c r="G87" i="2"/>
  <c r="J87" i="2" s="1"/>
  <c r="B136" i="6" l="1"/>
  <c r="A136" i="6"/>
  <c r="C135" i="6"/>
  <c r="G135" i="6" s="1"/>
  <c r="H133" i="6"/>
  <c r="J134" i="6"/>
  <c r="C133" i="2"/>
  <c r="A134" i="2"/>
  <c r="B134" i="2"/>
  <c r="H87" i="2"/>
  <c r="F88" i="2" s="1"/>
  <c r="C136" i="6" l="1"/>
  <c r="G136" i="6" s="1"/>
  <c r="B137" i="6"/>
  <c r="A137" i="6"/>
  <c r="G88" i="2"/>
  <c r="J88" i="2" s="1"/>
  <c r="C134" i="2"/>
  <c r="B135" i="2"/>
  <c r="A135" i="2"/>
  <c r="J135" i="6"/>
  <c r="H134" i="6"/>
  <c r="C137" i="6" l="1"/>
  <c r="G137" i="6" s="1"/>
  <c r="B138" i="6"/>
  <c r="A138" i="6"/>
  <c r="H135" i="6"/>
  <c r="J136" i="6"/>
  <c r="A136" i="2"/>
  <c r="B136" i="2"/>
  <c r="C135" i="2"/>
  <c r="H88" i="2"/>
  <c r="F89" i="2" s="1"/>
  <c r="A139" i="6" l="1"/>
  <c r="B139" i="6"/>
  <c r="C138" i="6"/>
  <c r="G138" i="6" s="1"/>
  <c r="G89" i="2"/>
  <c r="J89" i="2" s="1"/>
  <c r="H136" i="6"/>
  <c r="J137" i="6"/>
  <c r="A137" i="2"/>
  <c r="B137" i="2"/>
  <c r="C136" i="2"/>
  <c r="B140" i="6" l="1"/>
  <c r="A140" i="6"/>
  <c r="C139" i="6"/>
  <c r="G139" i="6" s="1"/>
  <c r="C137" i="2"/>
  <c r="B138" i="2"/>
  <c r="A138" i="2"/>
  <c r="J138" i="6"/>
  <c r="H137" i="6"/>
  <c r="H89" i="2"/>
  <c r="F90" i="2" s="1"/>
  <c r="C140" i="6" l="1"/>
  <c r="G140" i="6" s="1"/>
  <c r="B141" i="6"/>
  <c r="A141" i="6"/>
  <c r="G90" i="2"/>
  <c r="J90" i="2" s="1"/>
  <c r="A139" i="2"/>
  <c r="C138" i="2"/>
  <c r="B139" i="2"/>
  <c r="J139" i="6"/>
  <c r="H138" i="6"/>
  <c r="C141" i="6" l="1"/>
  <c r="G141" i="6" s="1"/>
  <c r="A142" i="6"/>
  <c r="B142" i="6"/>
  <c r="J140" i="6"/>
  <c r="H139" i="6"/>
  <c r="C139" i="2"/>
  <c r="A140" i="2"/>
  <c r="B140" i="2"/>
  <c r="H90" i="2"/>
  <c r="F91" i="2" s="1"/>
  <c r="C142" i="6" l="1"/>
  <c r="G142" i="6" s="1"/>
  <c r="B143" i="6"/>
  <c r="A143" i="6"/>
  <c r="G91" i="2"/>
  <c r="J91" i="2" s="1"/>
  <c r="J141" i="6"/>
  <c r="H140" i="6"/>
  <c r="C140" i="2"/>
  <c r="B141" i="2"/>
  <c r="A141" i="2"/>
  <c r="B144" i="6" l="1"/>
  <c r="A144" i="6"/>
  <c r="C143" i="6"/>
  <c r="G143" i="6" s="1"/>
  <c r="J142" i="6"/>
  <c r="H141" i="6"/>
  <c r="C141" i="2"/>
  <c r="B142" i="2"/>
  <c r="A142" i="2"/>
  <c r="H91" i="2"/>
  <c r="F92" i="2" s="1"/>
  <c r="A145" i="6" l="1"/>
  <c r="B145" i="6"/>
  <c r="C144" i="6"/>
  <c r="G144" i="6" s="1"/>
  <c r="G92" i="2"/>
  <c r="J92" i="2" s="1"/>
  <c r="C142" i="2"/>
  <c r="A143" i="2"/>
  <c r="B143" i="2"/>
  <c r="H142" i="6"/>
  <c r="J143" i="6"/>
  <c r="A146" i="6" l="1"/>
  <c r="B146" i="6"/>
  <c r="C145" i="6"/>
  <c r="G145" i="6" s="1"/>
  <c r="H92" i="2"/>
  <c r="F93" i="2" s="1"/>
  <c r="H143" i="6"/>
  <c r="J144" i="6"/>
  <c r="A144" i="2"/>
  <c r="B144" i="2"/>
  <c r="C143" i="2"/>
  <c r="C146" i="6" l="1"/>
  <c r="G146" i="6" s="1"/>
  <c r="B147" i="6"/>
  <c r="A147" i="6"/>
  <c r="J145" i="6"/>
  <c r="H144" i="6"/>
  <c r="G93" i="2"/>
  <c r="J93" i="2" s="1"/>
  <c r="A145" i="2"/>
  <c r="C144" i="2"/>
  <c r="B145" i="2"/>
  <c r="C147" i="6" l="1"/>
  <c r="G147" i="6" s="1"/>
  <c r="B148" i="6"/>
  <c r="A148" i="6"/>
  <c r="A146" i="2"/>
  <c r="C145" i="2"/>
  <c r="B146" i="2"/>
  <c r="H93" i="2"/>
  <c r="F94" i="2" s="1"/>
  <c r="J146" i="6"/>
  <c r="H145" i="6"/>
  <c r="C148" i="6" l="1"/>
  <c r="G148" i="6" s="1"/>
  <c r="B149" i="6"/>
  <c r="A149" i="6"/>
  <c r="B147" i="2"/>
  <c r="C146" i="2"/>
  <c r="A147" i="2"/>
  <c r="H146" i="6"/>
  <c r="J147" i="6"/>
  <c r="G94" i="2"/>
  <c r="J94" i="2" s="1"/>
  <c r="C149" i="6" l="1"/>
  <c r="G149" i="6" s="1"/>
  <c r="A150" i="6"/>
  <c r="B150" i="6"/>
  <c r="H94" i="2"/>
  <c r="F95" i="2" s="1"/>
  <c r="H147" i="6"/>
  <c r="J148" i="6"/>
  <c r="C147" i="2"/>
  <c r="A148" i="2"/>
  <c r="B148" i="2"/>
  <c r="A151" i="6" l="1"/>
  <c r="C150" i="6"/>
  <c r="G150" i="6" s="1"/>
  <c r="B151" i="6"/>
  <c r="H148" i="6"/>
  <c r="J149" i="6"/>
  <c r="A149" i="2"/>
  <c r="C148" i="2"/>
  <c r="B149" i="2"/>
  <c r="G95" i="2"/>
  <c r="J95" i="2" s="1"/>
  <c r="B152" i="6" l="1"/>
  <c r="A152" i="6"/>
  <c r="C151" i="6"/>
  <c r="G151" i="6" s="1"/>
  <c r="A150" i="2"/>
  <c r="B150" i="2"/>
  <c r="C149" i="2"/>
  <c r="H95" i="2"/>
  <c r="F96" i="2" s="1"/>
  <c r="J150" i="6"/>
  <c r="H149" i="6"/>
  <c r="A153" i="6" l="1"/>
  <c r="C152" i="6"/>
  <c r="G152" i="6" s="1"/>
  <c r="B153" i="6"/>
  <c r="H150" i="6"/>
  <c r="J151" i="6"/>
  <c r="B151" i="2"/>
  <c r="A151" i="2"/>
  <c r="C150" i="2"/>
  <c r="G96" i="2"/>
  <c r="J96" i="2" s="1"/>
  <c r="A154" i="6" l="1"/>
  <c r="B154" i="6"/>
  <c r="C153" i="6"/>
  <c r="G153" i="6" s="1"/>
  <c r="H96" i="2"/>
  <c r="F97" i="2" s="1"/>
  <c r="B152" i="2"/>
  <c r="A152" i="2"/>
  <c r="C151" i="2"/>
  <c r="H151" i="6"/>
  <c r="J152" i="6"/>
  <c r="C154" i="6" l="1"/>
  <c r="G154" i="6" s="1"/>
  <c r="B155" i="6"/>
  <c r="A155" i="6"/>
  <c r="G97" i="2"/>
  <c r="J97" i="2" s="1"/>
  <c r="H152" i="6"/>
  <c r="J153" i="6"/>
  <c r="B153" i="2"/>
  <c r="A153" i="2"/>
  <c r="C152" i="2"/>
  <c r="C155" i="6" l="1"/>
  <c r="G155" i="6" s="1"/>
  <c r="A156" i="6"/>
  <c r="B156" i="6"/>
  <c r="J154" i="6"/>
  <c r="H153" i="6"/>
  <c r="B154" i="2"/>
  <c r="C153" i="2"/>
  <c r="A154" i="2"/>
  <c r="H97" i="2"/>
  <c r="F98" i="2" s="1"/>
  <c r="C156" i="6" l="1"/>
  <c r="G156" i="6" s="1"/>
  <c r="B157" i="6"/>
  <c r="A157" i="6"/>
  <c r="G98" i="2"/>
  <c r="J98" i="2" s="1"/>
  <c r="C154" i="2"/>
  <c r="A155" i="2"/>
  <c r="B155" i="2"/>
  <c r="H154" i="6"/>
  <c r="J155" i="6"/>
  <c r="B158" i="6" l="1"/>
  <c r="A158" i="6"/>
  <c r="C157" i="6"/>
  <c r="G157" i="6" s="1"/>
  <c r="C155" i="2"/>
  <c r="B156" i="2"/>
  <c r="A156" i="2"/>
  <c r="J156" i="6"/>
  <c r="H155" i="6"/>
  <c r="H98" i="2"/>
  <c r="F99" i="2" s="1"/>
  <c r="C158" i="6" l="1"/>
  <c r="G158" i="6" s="1"/>
  <c r="A159" i="6"/>
  <c r="B159" i="6"/>
  <c r="H156" i="6"/>
  <c r="J157" i="6"/>
  <c r="B157" i="2"/>
  <c r="A157" i="2"/>
  <c r="C156" i="2"/>
  <c r="G99" i="2"/>
  <c r="J99" i="2" s="1"/>
  <c r="A160" i="6" l="1"/>
  <c r="C159" i="6"/>
  <c r="G159" i="6" s="1"/>
  <c r="B160" i="6"/>
  <c r="A158" i="2"/>
  <c r="C157" i="2"/>
  <c r="B158" i="2"/>
  <c r="J158" i="6"/>
  <c r="H157" i="6"/>
  <c r="H99" i="2"/>
  <c r="F100" i="2" s="1"/>
  <c r="B161" i="6" l="1"/>
  <c r="C160" i="6"/>
  <c r="G160" i="6" s="1"/>
  <c r="A161" i="6"/>
  <c r="G100" i="2"/>
  <c r="J100" i="2" s="1"/>
  <c r="H158" i="6"/>
  <c r="J159" i="6"/>
  <c r="B159" i="2"/>
  <c r="C158" i="2"/>
  <c r="A159" i="2"/>
  <c r="B162" i="6" l="1"/>
  <c r="C161" i="6"/>
  <c r="G161" i="6" s="1"/>
  <c r="A162" i="6"/>
  <c r="H159" i="6"/>
  <c r="J160" i="6"/>
  <c r="B160" i="2"/>
  <c r="A160" i="2"/>
  <c r="C159" i="2"/>
  <c r="H100" i="2"/>
  <c r="F101" i="2" s="1"/>
  <c r="C162" i="6" l="1"/>
  <c r="G162" i="6" s="1"/>
  <c r="A163" i="6"/>
  <c r="B163" i="6"/>
  <c r="G101" i="2"/>
  <c r="J101" i="2" s="1"/>
  <c r="C160" i="2"/>
  <c r="A161" i="2"/>
  <c r="B161" i="2"/>
  <c r="H160" i="6"/>
  <c r="J161" i="6"/>
  <c r="A164" i="6" l="1"/>
  <c r="B164" i="6"/>
  <c r="C163" i="6"/>
  <c r="G163" i="6" s="1"/>
  <c r="H161" i="6"/>
  <c r="J162" i="6"/>
  <c r="B162" i="2"/>
  <c r="A162" i="2"/>
  <c r="C161" i="2"/>
  <c r="H101" i="2"/>
  <c r="F102" i="2" s="1"/>
  <c r="A165" i="6" l="1"/>
  <c r="B165" i="6"/>
  <c r="C164" i="6"/>
  <c r="G164" i="6" s="1"/>
  <c r="H162" i="6"/>
  <c r="J163" i="6"/>
  <c r="A163" i="2"/>
  <c r="C162" i="2"/>
  <c r="B163" i="2"/>
  <c r="G102" i="2"/>
  <c r="J102" i="2" s="1"/>
  <c r="B166" i="6" l="1"/>
  <c r="A166" i="6"/>
  <c r="C165" i="6"/>
  <c r="G165" i="6" s="1"/>
  <c r="H102" i="2"/>
  <c r="F103" i="2" s="1"/>
  <c r="H163" i="6"/>
  <c r="J164" i="6"/>
  <c r="A164" i="2"/>
  <c r="C163" i="2"/>
  <c r="B164" i="2"/>
  <c r="B167" i="6" l="1"/>
  <c r="A167" i="6"/>
  <c r="C166" i="6"/>
  <c r="G166" i="6" s="1"/>
  <c r="G103" i="2"/>
  <c r="J103" i="2" s="1"/>
  <c r="C164" i="2"/>
  <c r="B165" i="2"/>
  <c r="A165" i="2"/>
  <c r="H164" i="6"/>
  <c r="J165" i="6"/>
  <c r="C167" i="6" l="1"/>
  <c r="G167" i="6" s="1"/>
  <c r="A168" i="6"/>
  <c r="B168" i="6"/>
  <c r="B166" i="2"/>
  <c r="A166" i="2"/>
  <c r="C165" i="2"/>
  <c r="H165" i="6"/>
  <c r="J166" i="6"/>
  <c r="H103" i="2"/>
  <c r="F104" i="2" s="1"/>
  <c r="A169" i="6" l="1"/>
  <c r="C168" i="6"/>
  <c r="G168" i="6" s="1"/>
  <c r="B169" i="6"/>
  <c r="G104" i="2"/>
  <c r="J104" i="2" s="1"/>
  <c r="H166" i="6"/>
  <c r="J167" i="6"/>
  <c r="B167" i="2"/>
  <c r="A167" i="2"/>
  <c r="C166" i="2"/>
  <c r="C169" i="6" l="1"/>
  <c r="G169" i="6" s="1"/>
  <c r="B170" i="6"/>
  <c r="A170" i="6"/>
  <c r="A168" i="2"/>
  <c r="B168" i="2"/>
  <c r="C167" i="2"/>
  <c r="H104" i="2"/>
  <c r="F105" i="2" s="1"/>
  <c r="J168" i="6"/>
  <c r="H167" i="6"/>
  <c r="A171" i="6" l="1"/>
  <c r="B171" i="6"/>
  <c r="C170" i="6"/>
  <c r="G170" i="6" s="1"/>
  <c r="J169" i="6"/>
  <c r="H168" i="6"/>
  <c r="C168" i="2"/>
  <c r="B169" i="2"/>
  <c r="A169" i="2"/>
  <c r="G105" i="2"/>
  <c r="J105" i="2" s="1"/>
  <c r="A172" i="6" l="1"/>
  <c r="B172" i="6"/>
  <c r="C171" i="6"/>
  <c r="G171" i="6" s="1"/>
  <c r="H105" i="2"/>
  <c r="F106" i="2" s="1"/>
  <c r="H169" i="6"/>
  <c r="J170" i="6"/>
  <c r="B170" i="2"/>
  <c r="A170" i="2"/>
  <c r="C169" i="2"/>
  <c r="A173" i="6" l="1"/>
  <c r="C172" i="6"/>
  <c r="G172" i="6" s="1"/>
  <c r="B173" i="6"/>
  <c r="H170" i="6"/>
  <c r="J171" i="6"/>
  <c r="G106" i="2"/>
  <c r="J106" i="2" s="1"/>
  <c r="A171" i="2"/>
  <c r="C170" i="2"/>
  <c r="B171" i="2"/>
  <c r="A174" i="6" l="1"/>
  <c r="C173" i="6"/>
  <c r="G173" i="6" s="1"/>
  <c r="B174" i="6"/>
  <c r="H106" i="2"/>
  <c r="F107" i="2" s="1"/>
  <c r="C171" i="2"/>
  <c r="A172" i="2"/>
  <c r="B172" i="2"/>
  <c r="J172" i="6"/>
  <c r="H171" i="6"/>
  <c r="B175" i="6" l="1"/>
  <c r="A175" i="6"/>
  <c r="C174" i="6"/>
  <c r="G174" i="6" s="1"/>
  <c r="C172" i="2"/>
  <c r="A173" i="2"/>
  <c r="B173" i="2"/>
  <c r="G107" i="2"/>
  <c r="J107" i="2" s="1"/>
  <c r="J173" i="6"/>
  <c r="H172" i="6"/>
  <c r="H107" i="2" l="1"/>
  <c r="F108" i="2" s="1"/>
  <c r="G108" i="2" s="1"/>
  <c r="H108" i="2" s="1"/>
  <c r="F109" i="2" s="1"/>
  <c r="B176" i="6"/>
  <c r="A176" i="6"/>
  <c r="C175" i="6"/>
  <c r="G175" i="6" s="1"/>
  <c r="C173" i="2"/>
  <c r="B174" i="2"/>
  <c r="A174" i="2"/>
  <c r="J174" i="6"/>
  <c r="H173" i="6"/>
  <c r="C176" i="6" l="1"/>
  <c r="G176" i="6" s="1"/>
  <c r="A177" i="6"/>
  <c r="B177" i="6"/>
  <c r="G109" i="2"/>
  <c r="H109" i="2" s="1"/>
  <c r="F110" i="2" s="1"/>
  <c r="J108" i="2"/>
  <c r="B175" i="2"/>
  <c r="C174" i="2"/>
  <c r="A175" i="2"/>
  <c r="J175" i="6"/>
  <c r="H174" i="6"/>
  <c r="J109" i="2" l="1"/>
  <c r="B178" i="6"/>
  <c r="C177" i="6"/>
  <c r="G177" i="6" s="1"/>
  <c r="A178" i="6"/>
  <c r="G110" i="2"/>
  <c r="H110" i="2" s="1"/>
  <c r="F111" i="2" s="1"/>
  <c r="B176" i="2"/>
  <c r="A176" i="2"/>
  <c r="C175" i="2"/>
  <c r="J176" i="6"/>
  <c r="H175" i="6"/>
  <c r="J110" i="2" l="1"/>
  <c r="A179" i="6"/>
  <c r="B179" i="6"/>
  <c r="C178" i="6"/>
  <c r="G178" i="6" s="1"/>
  <c r="G111" i="2"/>
  <c r="H111" i="2" s="1"/>
  <c r="F112" i="2" s="1"/>
  <c r="A177" i="2"/>
  <c r="C176" i="2"/>
  <c r="B177" i="2"/>
  <c r="H176" i="6"/>
  <c r="J177" i="6"/>
  <c r="C179" i="6" l="1"/>
  <c r="G179" i="6" s="1"/>
  <c r="A180" i="6"/>
  <c r="B180" i="6"/>
  <c r="G112" i="2"/>
  <c r="H112" i="2" s="1"/>
  <c r="F113" i="2" s="1"/>
  <c r="H177" i="6"/>
  <c r="J178" i="6"/>
  <c r="J111" i="2"/>
  <c r="A178" i="2"/>
  <c r="C177" i="2"/>
  <c r="B178" i="2"/>
  <c r="C180" i="6" l="1"/>
  <c r="G180" i="6" s="1"/>
  <c r="B181" i="6"/>
  <c r="A181" i="6"/>
  <c r="G113" i="2"/>
  <c r="H113" i="2" s="1"/>
  <c r="F114" i="2" s="1"/>
  <c r="A179" i="2"/>
  <c r="B179" i="2"/>
  <c r="C178" i="2"/>
  <c r="H178" i="6"/>
  <c r="J179" i="6"/>
  <c r="J112" i="2"/>
  <c r="J113" i="2" l="1"/>
  <c r="C181" i="6"/>
  <c r="G181" i="6" s="1"/>
  <c r="B182" i="6"/>
  <c r="A182" i="6"/>
  <c r="G114" i="2"/>
  <c r="H114" i="2" s="1"/>
  <c r="F115" i="2" s="1"/>
  <c r="B180" i="2"/>
  <c r="A180" i="2"/>
  <c r="C179" i="2"/>
  <c r="J180" i="6"/>
  <c r="H179" i="6"/>
  <c r="B183" i="6" l="1"/>
  <c r="C182" i="6"/>
  <c r="G182" i="6" s="1"/>
  <c r="A183" i="6"/>
  <c r="G115" i="2"/>
  <c r="H115" i="2" s="1"/>
  <c r="F116" i="2" s="1"/>
  <c r="A181" i="2"/>
  <c r="C180" i="2"/>
  <c r="B181" i="2"/>
  <c r="J114" i="2"/>
  <c r="H180" i="6"/>
  <c r="J181" i="6"/>
  <c r="J115" i="2" l="1"/>
  <c r="B184" i="6"/>
  <c r="C183" i="6"/>
  <c r="G183" i="6" s="1"/>
  <c r="A184" i="6"/>
  <c r="G116" i="2"/>
  <c r="H116" i="2" s="1"/>
  <c r="F117" i="2" s="1"/>
  <c r="H181" i="6"/>
  <c r="J182" i="6"/>
  <c r="C181" i="2"/>
  <c r="A182" i="2"/>
  <c r="B182" i="2"/>
  <c r="A185" i="6" l="1"/>
  <c r="C184" i="6"/>
  <c r="G184" i="6" s="1"/>
  <c r="B185" i="6"/>
  <c r="G117" i="2"/>
  <c r="H117" i="2" s="1"/>
  <c r="F118" i="2" s="1"/>
  <c r="C182" i="2"/>
  <c r="A183" i="2"/>
  <c r="B183" i="2"/>
  <c r="H182" i="6"/>
  <c r="J183" i="6"/>
  <c r="J116" i="2"/>
  <c r="J117" i="2" l="1"/>
  <c r="C185" i="6"/>
  <c r="G185" i="6" s="1"/>
  <c r="B186" i="6"/>
  <c r="A186" i="6"/>
  <c r="G118" i="2"/>
  <c r="H118" i="2" s="1"/>
  <c r="F119" i="2" s="1"/>
  <c r="H183" i="6"/>
  <c r="J184" i="6"/>
  <c r="B184" i="2"/>
  <c r="C183" i="2"/>
  <c r="A184" i="2"/>
  <c r="J118" i="2" l="1"/>
  <c r="B187" i="6"/>
  <c r="C186" i="6"/>
  <c r="G186" i="6" s="1"/>
  <c r="A187" i="6"/>
  <c r="G119" i="2"/>
  <c r="H119" i="2" s="1"/>
  <c r="F120" i="2" s="1"/>
  <c r="C184" i="2"/>
  <c r="A185" i="2"/>
  <c r="B185" i="2"/>
  <c r="H184" i="6"/>
  <c r="J185" i="6"/>
  <c r="C187" i="6" l="1"/>
  <c r="G187" i="6" s="1"/>
  <c r="A188" i="6"/>
  <c r="B188" i="6"/>
  <c r="G120" i="2"/>
  <c r="H120" i="2" s="1"/>
  <c r="F121" i="2" s="1"/>
  <c r="H185" i="6"/>
  <c r="J186" i="6"/>
  <c r="C185" i="2"/>
  <c r="B186" i="2"/>
  <c r="A186" i="2"/>
  <c r="J119" i="2"/>
  <c r="A189" i="6" l="1"/>
  <c r="C188" i="6"/>
  <c r="G188" i="6" s="1"/>
  <c r="B189" i="6"/>
  <c r="G121" i="2"/>
  <c r="H121" i="2" s="1"/>
  <c r="F122" i="2" s="1"/>
  <c r="H186" i="6"/>
  <c r="J187" i="6"/>
  <c r="J120" i="2"/>
  <c r="C186" i="2"/>
  <c r="B187" i="2"/>
  <c r="A187" i="2"/>
  <c r="C189" i="6" l="1"/>
  <c r="G189" i="6" s="1"/>
  <c r="B190" i="6"/>
  <c r="A190" i="6"/>
  <c r="G122" i="2"/>
  <c r="H122" i="2" s="1"/>
  <c r="F123" i="2" s="1"/>
  <c r="H187" i="6"/>
  <c r="J188" i="6"/>
  <c r="C187" i="2"/>
  <c r="A188" i="2"/>
  <c r="B188" i="2"/>
  <c r="J121" i="2"/>
  <c r="B191" i="6" l="1"/>
  <c r="A191" i="6"/>
  <c r="C190" i="6"/>
  <c r="G190" i="6" s="1"/>
  <c r="G123" i="2"/>
  <c r="H123" i="2" s="1"/>
  <c r="F124" i="2" s="1"/>
  <c r="J122" i="2"/>
  <c r="H188" i="6"/>
  <c r="J189" i="6"/>
  <c r="C188" i="2"/>
  <c r="A189" i="2"/>
  <c r="B189" i="2"/>
  <c r="B192" i="6" l="1"/>
  <c r="A192" i="6"/>
  <c r="C191" i="6"/>
  <c r="G191" i="6" s="1"/>
  <c r="G124" i="2"/>
  <c r="H124" i="2" s="1"/>
  <c r="F125" i="2" s="1"/>
  <c r="A190" i="2"/>
  <c r="C189" i="2"/>
  <c r="B190" i="2"/>
  <c r="J123" i="2"/>
  <c r="J190" i="6"/>
  <c r="H189" i="6"/>
  <c r="C192" i="6" l="1"/>
  <c r="G192" i="6" s="1"/>
  <c r="A193" i="6"/>
  <c r="B193" i="6"/>
  <c r="G125" i="2"/>
  <c r="H125" i="2" s="1"/>
  <c r="F126" i="2" s="1"/>
  <c r="H190" i="6"/>
  <c r="J191" i="6"/>
  <c r="J124" i="2"/>
  <c r="B191" i="2"/>
  <c r="C190" i="2"/>
  <c r="A191" i="2"/>
  <c r="A194" i="6" l="1"/>
  <c r="B194" i="6"/>
  <c r="C193" i="6"/>
  <c r="G193" i="6" s="1"/>
  <c r="G126" i="2"/>
  <c r="H126" i="2" s="1"/>
  <c r="F127" i="2" s="1"/>
  <c r="C191" i="2"/>
  <c r="A192" i="2"/>
  <c r="B192" i="2"/>
  <c r="J125" i="2"/>
  <c r="H191" i="6"/>
  <c r="J192" i="6"/>
  <c r="B195" i="6" l="1"/>
  <c r="A195" i="6"/>
  <c r="C194" i="6"/>
  <c r="G194" i="6" s="1"/>
  <c r="G127" i="2"/>
  <c r="H127" i="2" s="1"/>
  <c r="F128" i="2" s="1"/>
  <c r="J193" i="6"/>
  <c r="H192" i="6"/>
  <c r="J126" i="2"/>
  <c r="B193" i="2"/>
  <c r="C192" i="2"/>
  <c r="A193" i="2"/>
  <c r="J127" i="2" l="1"/>
  <c r="B196" i="6"/>
  <c r="C195" i="6"/>
  <c r="G195" i="6" s="1"/>
  <c r="A196" i="6"/>
  <c r="G128" i="2"/>
  <c r="H128" i="2" s="1"/>
  <c r="F129" i="2" s="1"/>
  <c r="J194" i="6"/>
  <c r="H193" i="6"/>
  <c r="C193" i="2"/>
  <c r="A194" i="2"/>
  <c r="B194" i="2"/>
  <c r="B197" i="6" l="1"/>
  <c r="C196" i="6"/>
  <c r="G196" i="6" s="1"/>
  <c r="A197" i="6"/>
  <c r="G129" i="2"/>
  <c r="H129" i="2" s="1"/>
  <c r="F130" i="2" s="1"/>
  <c r="J128" i="2"/>
  <c r="B195" i="2"/>
  <c r="C194" i="2"/>
  <c r="A195" i="2"/>
  <c r="H194" i="6"/>
  <c r="J195" i="6"/>
  <c r="J129" i="2" l="1"/>
  <c r="C197" i="6"/>
  <c r="G197" i="6" s="1"/>
  <c r="B198" i="6"/>
  <c r="A198" i="6"/>
  <c r="G130" i="2"/>
  <c r="H130" i="2" s="1"/>
  <c r="F131" i="2" s="1"/>
  <c r="H195" i="6"/>
  <c r="J196" i="6"/>
  <c r="C195" i="2"/>
  <c r="B196" i="2"/>
  <c r="A196" i="2"/>
  <c r="A199" i="6" l="1"/>
  <c r="B199" i="6"/>
  <c r="C198" i="6"/>
  <c r="G198" i="6" s="1"/>
  <c r="G131" i="2"/>
  <c r="H131" i="2" s="1"/>
  <c r="F132" i="2" s="1"/>
  <c r="C196" i="2"/>
  <c r="A197" i="2"/>
  <c r="B197" i="2"/>
  <c r="J130" i="2"/>
  <c r="H196" i="6"/>
  <c r="J197" i="6"/>
  <c r="J131" i="2" l="1"/>
  <c r="A200" i="6"/>
  <c r="B200" i="6"/>
  <c r="C199" i="6"/>
  <c r="G199" i="6" s="1"/>
  <c r="G132" i="2"/>
  <c r="H132" i="2" s="1"/>
  <c r="F133" i="2" s="1"/>
  <c r="H197" i="6"/>
  <c r="J198" i="6"/>
  <c r="C197" i="2"/>
  <c r="A198" i="2"/>
  <c r="B198" i="2"/>
  <c r="J132" i="2" l="1"/>
  <c r="A201" i="6"/>
  <c r="B201" i="6"/>
  <c r="C200" i="6"/>
  <c r="G200" i="6" s="1"/>
  <c r="G133" i="2"/>
  <c r="H133" i="2" s="1"/>
  <c r="F134" i="2" s="1"/>
  <c r="H198" i="6"/>
  <c r="J199" i="6"/>
  <c r="B199" i="2"/>
  <c r="C198" i="2"/>
  <c r="A199" i="2"/>
  <c r="B202" i="6" l="1"/>
  <c r="A202" i="6"/>
  <c r="C201" i="6"/>
  <c r="G201" i="6" s="1"/>
  <c r="G134" i="2"/>
  <c r="H134" i="2" s="1"/>
  <c r="F135" i="2" s="1"/>
  <c r="B200" i="2"/>
  <c r="A200" i="2"/>
  <c r="C199" i="2"/>
  <c r="J200" i="6"/>
  <c r="H199" i="6"/>
  <c r="J133" i="2"/>
  <c r="J134" i="2" l="1"/>
  <c r="C202" i="6"/>
  <c r="G202" i="6" s="1"/>
  <c r="A203" i="6"/>
  <c r="B203" i="6"/>
  <c r="G135" i="2"/>
  <c r="H135" i="2" s="1"/>
  <c r="F136" i="2" s="1"/>
  <c r="C200" i="2"/>
  <c r="B201" i="2"/>
  <c r="A201" i="2"/>
  <c r="J201" i="6"/>
  <c r="H200" i="6"/>
  <c r="C203" i="6" l="1"/>
  <c r="G203" i="6" s="1"/>
  <c r="A204" i="6"/>
  <c r="B204" i="6"/>
  <c r="G136" i="2"/>
  <c r="H136" i="2" s="1"/>
  <c r="F137" i="2" s="1"/>
  <c r="H201" i="6"/>
  <c r="J202" i="6"/>
  <c r="J135" i="2"/>
  <c r="C201" i="2"/>
  <c r="A202" i="2"/>
  <c r="B202" i="2"/>
  <c r="C204" i="6" l="1"/>
  <c r="G204" i="6" s="1"/>
  <c r="B205" i="6"/>
  <c r="A205" i="6"/>
  <c r="G137" i="2"/>
  <c r="H137" i="2" s="1"/>
  <c r="F138" i="2" s="1"/>
  <c r="B203" i="2"/>
  <c r="C202" i="2"/>
  <c r="A203" i="2"/>
  <c r="J203" i="6"/>
  <c r="H202" i="6"/>
  <c r="J136" i="2"/>
  <c r="J137" i="2" l="1"/>
  <c r="B206" i="6"/>
  <c r="A206" i="6"/>
  <c r="C205" i="6"/>
  <c r="G205" i="6" s="1"/>
  <c r="G138" i="2"/>
  <c r="H138" i="2" s="1"/>
  <c r="F139" i="2" s="1"/>
  <c r="J204" i="6"/>
  <c r="H203" i="6"/>
  <c r="B204" i="2"/>
  <c r="C203" i="2"/>
  <c r="A204" i="2"/>
  <c r="B207" i="6" l="1"/>
  <c r="C206" i="6"/>
  <c r="G206" i="6" s="1"/>
  <c r="A207" i="6"/>
  <c r="G139" i="2"/>
  <c r="H139" i="2" s="1"/>
  <c r="F140" i="2" s="1"/>
  <c r="J205" i="6"/>
  <c r="H204" i="6"/>
  <c r="J138" i="2"/>
  <c r="A205" i="2"/>
  <c r="C204" i="2"/>
  <c r="B205" i="2"/>
  <c r="A208" i="6" l="1"/>
  <c r="B208" i="6"/>
  <c r="C207" i="6"/>
  <c r="G207" i="6" s="1"/>
  <c r="G140" i="2"/>
  <c r="H140" i="2" s="1"/>
  <c r="F141" i="2" s="1"/>
  <c r="H205" i="6"/>
  <c r="J206" i="6"/>
  <c r="B206" i="2"/>
  <c r="C205" i="2"/>
  <c r="A206" i="2"/>
  <c r="J139" i="2"/>
  <c r="J140" i="2" l="1"/>
  <c r="C208" i="6"/>
  <c r="G208" i="6" s="1"/>
  <c r="B209" i="6"/>
  <c r="A209" i="6"/>
  <c r="G141" i="2"/>
  <c r="H141" i="2" s="1"/>
  <c r="F142" i="2" s="1"/>
  <c r="J207" i="6"/>
  <c r="H206" i="6"/>
  <c r="A207" i="2"/>
  <c r="B207" i="2"/>
  <c r="C206" i="2"/>
  <c r="J141" i="2" l="1"/>
  <c r="C209" i="6"/>
  <c r="G209" i="6" s="1"/>
  <c r="A210" i="6"/>
  <c r="B210" i="6"/>
  <c r="G142" i="2"/>
  <c r="H142" i="2" s="1"/>
  <c r="F143" i="2" s="1"/>
  <c r="J208" i="6"/>
  <c r="H207" i="6"/>
  <c r="C207" i="2"/>
  <c r="A208" i="2"/>
  <c r="B208" i="2"/>
  <c r="J142" i="2" l="1"/>
  <c r="C210" i="6"/>
  <c r="G210" i="6" s="1"/>
  <c r="B211" i="6"/>
  <c r="A211" i="6"/>
  <c r="G143" i="2"/>
  <c r="H143" i="2" s="1"/>
  <c r="F144" i="2" s="1"/>
  <c r="A209" i="2"/>
  <c r="C208" i="2"/>
  <c r="B209" i="2"/>
  <c r="H208" i="6"/>
  <c r="J209" i="6"/>
  <c r="A212" i="6" l="1"/>
  <c r="B212" i="6"/>
  <c r="C211" i="6"/>
  <c r="G211" i="6" s="1"/>
  <c r="G144" i="2"/>
  <c r="H144" i="2" s="1"/>
  <c r="F145" i="2" s="1"/>
  <c r="J210" i="6"/>
  <c r="H209" i="6"/>
  <c r="J143" i="2"/>
  <c r="C209" i="2"/>
  <c r="A210" i="2"/>
  <c r="B210" i="2"/>
  <c r="B213" i="6" l="1"/>
  <c r="A213" i="6"/>
  <c r="C212" i="6"/>
  <c r="G212" i="6" s="1"/>
  <c r="G145" i="2"/>
  <c r="H145" i="2" s="1"/>
  <c r="F146" i="2" s="1"/>
  <c r="B211" i="2"/>
  <c r="A211" i="2"/>
  <c r="C210" i="2"/>
  <c r="J211" i="6"/>
  <c r="H210" i="6"/>
  <c r="J144" i="2"/>
  <c r="J145" i="2" l="1"/>
  <c r="A214" i="6"/>
  <c r="B214" i="6"/>
  <c r="C213" i="6"/>
  <c r="G213" i="6" s="1"/>
  <c r="G146" i="2"/>
  <c r="H146" i="2" s="1"/>
  <c r="F147" i="2" s="1"/>
  <c r="B212" i="2"/>
  <c r="C211" i="2"/>
  <c r="A212" i="2"/>
  <c r="J212" i="6"/>
  <c r="H211" i="6"/>
  <c r="J146" i="2" l="1"/>
  <c r="A215" i="6"/>
  <c r="B215" i="6"/>
  <c r="C214" i="6"/>
  <c r="G214" i="6" s="1"/>
  <c r="G147" i="2"/>
  <c r="H147" i="2" s="1"/>
  <c r="F148" i="2" s="1"/>
  <c r="B213" i="2"/>
  <c r="A213" i="2"/>
  <c r="C212" i="2"/>
  <c r="H212" i="6"/>
  <c r="J213" i="6"/>
  <c r="J147" i="2" l="1"/>
  <c r="B216" i="6"/>
  <c r="A216" i="6"/>
  <c r="C215" i="6"/>
  <c r="G215" i="6" s="1"/>
  <c r="G148" i="2"/>
  <c r="H148" i="2" s="1"/>
  <c r="F149" i="2" s="1"/>
  <c r="C213" i="2"/>
  <c r="A214" i="2"/>
  <c r="B214" i="2"/>
  <c r="H213" i="6"/>
  <c r="J214" i="6"/>
  <c r="J148" i="2" l="1"/>
  <c r="B217" i="6"/>
  <c r="C216" i="6"/>
  <c r="G216" i="6" s="1"/>
  <c r="A217" i="6"/>
  <c r="G149" i="2"/>
  <c r="H149" i="2" s="1"/>
  <c r="F150" i="2" s="1"/>
  <c r="H214" i="6"/>
  <c r="J215" i="6"/>
  <c r="A215" i="2"/>
  <c r="C214" i="2"/>
  <c r="B215" i="2"/>
  <c r="J149" i="2" l="1"/>
  <c r="C217" i="6"/>
  <c r="G217" i="6" s="1"/>
  <c r="A218" i="6"/>
  <c r="B218" i="6"/>
  <c r="G150" i="2"/>
  <c r="H150" i="2" s="1"/>
  <c r="F151" i="2" s="1"/>
  <c r="A216" i="2"/>
  <c r="B216" i="2"/>
  <c r="C215" i="2"/>
  <c r="H215" i="6"/>
  <c r="J216" i="6"/>
  <c r="A219" i="6" l="1"/>
  <c r="C218" i="6"/>
  <c r="G218" i="6" s="1"/>
  <c r="B219" i="6"/>
  <c r="G151" i="2"/>
  <c r="H151" i="2" s="1"/>
  <c r="F152" i="2" s="1"/>
  <c r="C216" i="2"/>
  <c r="B217" i="2"/>
  <c r="A217" i="2"/>
  <c r="J217" i="6"/>
  <c r="H216" i="6"/>
  <c r="J150" i="2"/>
  <c r="J151" i="2" l="1"/>
  <c r="A220" i="6"/>
  <c r="B220" i="6"/>
  <c r="C219" i="6"/>
  <c r="G219" i="6" s="1"/>
  <c r="G152" i="2"/>
  <c r="H152" i="2" s="1"/>
  <c r="F153" i="2" s="1"/>
  <c r="A218" i="2"/>
  <c r="C217" i="2"/>
  <c r="B218" i="2"/>
  <c r="H217" i="6"/>
  <c r="J218" i="6"/>
  <c r="J152" i="2" l="1"/>
  <c r="C220" i="6"/>
  <c r="G220" i="6" s="1"/>
  <c r="A221" i="6"/>
  <c r="B221" i="6"/>
  <c r="G153" i="2"/>
  <c r="H153" i="2" s="1"/>
  <c r="F154" i="2" s="1"/>
  <c r="H218" i="6"/>
  <c r="J219" i="6"/>
  <c r="C218" i="2"/>
  <c r="B219" i="2"/>
  <c r="A219" i="2"/>
  <c r="C221" i="6" l="1"/>
  <c r="G221" i="6" s="1"/>
  <c r="B222" i="6"/>
  <c r="A222" i="6"/>
  <c r="G154" i="2"/>
  <c r="H154" i="2" s="1"/>
  <c r="F155" i="2" s="1"/>
  <c r="C219" i="2"/>
  <c r="A220" i="2"/>
  <c r="B220" i="2"/>
  <c r="H219" i="6"/>
  <c r="J220" i="6"/>
  <c r="J153" i="2"/>
  <c r="J154" i="2" l="1"/>
  <c r="B223" i="6"/>
  <c r="C222" i="6"/>
  <c r="G222" i="6" s="1"/>
  <c r="A223" i="6"/>
  <c r="G155" i="2"/>
  <c r="H155" i="2" s="1"/>
  <c r="F156" i="2" s="1"/>
  <c r="J221" i="6"/>
  <c r="H220" i="6"/>
  <c r="A221" i="2"/>
  <c r="B221" i="2"/>
  <c r="C220" i="2"/>
  <c r="J155" i="2" l="1"/>
  <c r="A224" i="6"/>
  <c r="B224" i="6"/>
  <c r="C223" i="6"/>
  <c r="G223" i="6" s="1"/>
  <c r="G156" i="2"/>
  <c r="H156" i="2" s="1"/>
  <c r="F157" i="2" s="1"/>
  <c r="H221" i="6"/>
  <c r="J222" i="6"/>
  <c r="A222" i="2"/>
  <c r="C221" i="2"/>
  <c r="B222" i="2"/>
  <c r="J156" i="2" l="1"/>
  <c r="C224" i="6"/>
  <c r="G224" i="6" s="1"/>
  <c r="A225" i="6"/>
  <c r="B225" i="6"/>
  <c r="G157" i="2"/>
  <c r="H157" i="2" s="1"/>
  <c r="F158" i="2" s="1"/>
  <c r="A223" i="2"/>
  <c r="C222" i="2"/>
  <c r="B223" i="2"/>
  <c r="J223" i="6"/>
  <c r="H222" i="6"/>
  <c r="J157" i="2" l="1"/>
  <c r="B226" i="6"/>
  <c r="C225" i="6"/>
  <c r="G225" i="6" s="1"/>
  <c r="A226" i="6"/>
  <c r="G158" i="2"/>
  <c r="H158" i="2" s="1"/>
  <c r="F159" i="2" s="1"/>
  <c r="J224" i="6"/>
  <c r="H223" i="6"/>
  <c r="B224" i="2"/>
  <c r="A224" i="2"/>
  <c r="C223" i="2"/>
  <c r="J158" i="2" l="1"/>
  <c r="B227" i="6"/>
  <c r="A227" i="6"/>
  <c r="C226" i="6"/>
  <c r="G226" i="6" s="1"/>
  <c r="G159" i="2"/>
  <c r="H159" i="2" s="1"/>
  <c r="F160" i="2" s="1"/>
  <c r="J225" i="6"/>
  <c r="H224" i="6"/>
  <c r="C224" i="2"/>
  <c r="A225" i="2"/>
  <c r="B225" i="2"/>
  <c r="B228" i="6" l="1"/>
  <c r="A228" i="6"/>
  <c r="C227" i="6"/>
  <c r="G227" i="6" s="1"/>
  <c r="G160" i="2"/>
  <c r="H160" i="2" s="1"/>
  <c r="F161" i="2" s="1"/>
  <c r="A226" i="2"/>
  <c r="C225" i="2"/>
  <c r="B226" i="2"/>
  <c r="J226" i="6"/>
  <c r="H225" i="6"/>
  <c r="J159" i="2"/>
  <c r="J160" i="2" l="1"/>
  <c r="C228" i="6"/>
  <c r="G228" i="6" s="1"/>
  <c r="B229" i="6"/>
  <c r="A229" i="6"/>
  <c r="G161" i="2"/>
  <c r="H161" i="2" s="1"/>
  <c r="F162" i="2" s="1"/>
  <c r="J227" i="6"/>
  <c r="H226" i="6"/>
  <c r="C226" i="2"/>
  <c r="A227" i="2"/>
  <c r="B227" i="2"/>
  <c r="J161" i="2" l="1"/>
  <c r="A230" i="6"/>
  <c r="B230" i="6"/>
  <c r="C229" i="6"/>
  <c r="G229" i="6" s="1"/>
  <c r="G162" i="2"/>
  <c r="H162" i="2" s="1"/>
  <c r="F163" i="2" s="1"/>
  <c r="C227" i="2"/>
  <c r="B228" i="2"/>
  <c r="A228" i="2"/>
  <c r="H227" i="6"/>
  <c r="J228" i="6"/>
  <c r="J162" i="2" l="1"/>
  <c r="B231" i="6"/>
  <c r="C230" i="6"/>
  <c r="G230" i="6" s="1"/>
  <c r="A231" i="6"/>
  <c r="G163" i="2"/>
  <c r="H163" i="2" s="1"/>
  <c r="F164" i="2" s="1"/>
  <c r="B229" i="2"/>
  <c r="C228" i="2"/>
  <c r="A229" i="2"/>
  <c r="J229" i="6"/>
  <c r="H228" i="6"/>
  <c r="J163" i="2" l="1"/>
  <c r="A232" i="6"/>
  <c r="B232" i="6"/>
  <c r="C231" i="6"/>
  <c r="G231" i="6" s="1"/>
  <c r="G164" i="2"/>
  <c r="H164" i="2" s="1"/>
  <c r="F165" i="2" s="1"/>
  <c r="J230" i="6"/>
  <c r="H229" i="6"/>
  <c r="B230" i="2"/>
  <c r="C229" i="2"/>
  <c r="A230" i="2"/>
  <c r="B233" i="6" l="1"/>
  <c r="C232" i="6"/>
  <c r="G232" i="6" s="1"/>
  <c r="A233" i="6"/>
  <c r="G165" i="2"/>
  <c r="H165" i="2" s="1"/>
  <c r="F166" i="2" s="1"/>
  <c r="H230" i="6"/>
  <c r="J231" i="6"/>
  <c r="A231" i="2"/>
  <c r="C230" i="2"/>
  <c r="B231" i="2"/>
  <c r="J164" i="2"/>
  <c r="C233" i="6" l="1"/>
  <c r="G233" i="6" s="1"/>
  <c r="B234" i="6"/>
  <c r="A234" i="6"/>
  <c r="G166" i="2"/>
  <c r="H166" i="2" s="1"/>
  <c r="F167" i="2" s="1"/>
  <c r="B232" i="2"/>
  <c r="C231" i="2"/>
  <c r="A232" i="2"/>
  <c r="J165" i="2"/>
  <c r="H231" i="6"/>
  <c r="J232" i="6"/>
  <c r="C234" i="6" l="1"/>
  <c r="G234" i="6" s="1"/>
  <c r="A235" i="6"/>
  <c r="B235" i="6"/>
  <c r="G167" i="2"/>
  <c r="H167" i="2" s="1"/>
  <c r="F168" i="2" s="1"/>
  <c r="J166" i="2"/>
  <c r="J233" i="6"/>
  <c r="H232" i="6"/>
  <c r="C232" i="2"/>
  <c r="B233" i="2"/>
  <c r="A233" i="2"/>
  <c r="J167" i="2" l="1"/>
  <c r="A236" i="6"/>
  <c r="C235" i="6"/>
  <c r="G235" i="6" s="1"/>
  <c r="B236" i="6"/>
  <c r="G168" i="2"/>
  <c r="H168" i="2" s="1"/>
  <c r="F169" i="2" s="1"/>
  <c r="B234" i="2"/>
  <c r="A234" i="2"/>
  <c r="C233" i="2"/>
  <c r="J234" i="6"/>
  <c r="H233" i="6"/>
  <c r="J168" i="2" l="1"/>
  <c r="B237" i="6"/>
  <c r="C236" i="6"/>
  <c r="G236" i="6" s="1"/>
  <c r="A237" i="6"/>
  <c r="G169" i="2"/>
  <c r="H169" i="2" s="1"/>
  <c r="F170" i="2" s="1"/>
  <c r="B235" i="2"/>
  <c r="C234" i="2"/>
  <c r="A235" i="2"/>
  <c r="H234" i="6"/>
  <c r="J235" i="6"/>
  <c r="J169" i="2" l="1"/>
  <c r="A238" i="6"/>
  <c r="C237" i="6"/>
  <c r="G237" i="6" s="1"/>
  <c r="B238" i="6"/>
  <c r="G170" i="2"/>
  <c r="H235" i="6"/>
  <c r="J236" i="6"/>
  <c r="A236" i="2"/>
  <c r="C235" i="2"/>
  <c r="B236" i="2"/>
  <c r="J170" i="2" l="1"/>
  <c r="A239" i="6"/>
  <c r="C238" i="6"/>
  <c r="G238" i="6" s="1"/>
  <c r="B239" i="6"/>
  <c r="C236" i="2"/>
  <c r="A237" i="2"/>
  <c r="B237" i="2"/>
  <c r="H170" i="2"/>
  <c r="F171" i="2" s="1"/>
  <c r="H236" i="6"/>
  <c r="J237" i="6"/>
  <c r="A240" i="6" l="1"/>
  <c r="B240" i="6"/>
  <c r="C239" i="6"/>
  <c r="G239" i="6" s="1"/>
  <c r="H237" i="6"/>
  <c r="J238" i="6"/>
  <c r="G171" i="2"/>
  <c r="J171" i="2" s="1"/>
  <c r="A238" i="2"/>
  <c r="C237" i="2"/>
  <c r="B238" i="2"/>
  <c r="H171" i="2" l="1"/>
  <c r="F172" i="2" s="1"/>
  <c r="G172" i="2" s="1"/>
  <c r="H172" i="2" s="1"/>
  <c r="F173" i="2" s="1"/>
  <c r="C240" i="6"/>
  <c r="G240" i="6" s="1"/>
  <c r="A241" i="6"/>
  <c r="B241" i="6"/>
  <c r="C238" i="2"/>
  <c r="A239" i="2"/>
  <c r="B239" i="2"/>
  <c r="J239" i="6"/>
  <c r="H238" i="6"/>
  <c r="J172" i="2" l="1"/>
  <c r="C241" i="6"/>
  <c r="G241" i="6" s="1"/>
  <c r="B242" i="6"/>
  <c r="A242" i="6"/>
  <c r="G173" i="2"/>
  <c r="H173" i="2" s="1"/>
  <c r="F174" i="2" s="1"/>
  <c r="J240" i="6"/>
  <c r="H239" i="6"/>
  <c r="B240" i="2"/>
  <c r="A240" i="2"/>
  <c r="C239" i="2"/>
  <c r="J173" i="2" l="1"/>
  <c r="C242" i="6"/>
  <c r="G242" i="6" s="1"/>
  <c r="B243" i="6"/>
  <c r="A243" i="6"/>
  <c r="G174" i="2"/>
  <c r="H174" i="2" s="1"/>
  <c r="F175" i="2" s="1"/>
  <c r="J241" i="6"/>
  <c r="H240" i="6"/>
  <c r="C240" i="2"/>
  <c r="B241" i="2"/>
  <c r="A241" i="2"/>
  <c r="A244" i="6" l="1"/>
  <c r="C243" i="6"/>
  <c r="G243" i="6" s="1"/>
  <c r="B244" i="6"/>
  <c r="G175" i="2"/>
  <c r="H175" i="2" s="1"/>
  <c r="F176" i="2" s="1"/>
  <c r="B242" i="2"/>
  <c r="A242" i="2"/>
  <c r="C241" i="2"/>
  <c r="J174" i="2"/>
  <c r="H241" i="6"/>
  <c r="J242" i="6"/>
  <c r="A245" i="6" l="1"/>
  <c r="B245" i="6"/>
  <c r="C244" i="6"/>
  <c r="G244" i="6" s="1"/>
  <c r="G176" i="2"/>
  <c r="H176" i="2" s="1"/>
  <c r="F177" i="2" s="1"/>
  <c r="J243" i="6"/>
  <c r="H242" i="6"/>
  <c r="C242" i="2"/>
  <c r="A243" i="2"/>
  <c r="B243" i="2"/>
  <c r="J175" i="2"/>
  <c r="J176" i="2" l="1"/>
  <c r="A246" i="6"/>
  <c r="B246" i="6"/>
  <c r="C245" i="6"/>
  <c r="G245" i="6" s="1"/>
  <c r="G177" i="2"/>
  <c r="H177" i="2" s="1"/>
  <c r="F178" i="2" s="1"/>
  <c r="H243" i="6"/>
  <c r="J244" i="6"/>
  <c r="C243" i="2"/>
  <c r="A244" i="2"/>
  <c r="B244" i="2"/>
  <c r="J177" i="2" l="1"/>
  <c r="B247" i="6"/>
  <c r="C246" i="6"/>
  <c r="G246" i="6" s="1"/>
  <c r="A247" i="6"/>
  <c r="G178" i="2"/>
  <c r="H178" i="2" s="1"/>
  <c r="F179" i="2" s="1"/>
  <c r="A245" i="2"/>
  <c r="B245" i="2"/>
  <c r="C244" i="2"/>
  <c r="J245" i="6"/>
  <c r="H244" i="6"/>
  <c r="C247" i="6" l="1"/>
  <c r="G247" i="6" s="1"/>
  <c r="A248" i="6"/>
  <c r="B248" i="6"/>
  <c r="G179" i="2"/>
  <c r="H179" i="2" s="1"/>
  <c r="F180" i="2" s="1"/>
  <c r="H245" i="6"/>
  <c r="J246" i="6"/>
  <c r="J178" i="2"/>
  <c r="B246" i="2"/>
  <c r="C245" i="2"/>
  <c r="A246" i="2"/>
  <c r="B249" i="6" l="1"/>
  <c r="A249" i="6"/>
  <c r="C248" i="6"/>
  <c r="G248" i="6" s="1"/>
  <c r="G180" i="2"/>
  <c r="H180" i="2" s="1"/>
  <c r="F181" i="2" s="1"/>
  <c r="H246" i="6"/>
  <c r="J247" i="6"/>
  <c r="A247" i="2"/>
  <c r="B247" i="2"/>
  <c r="C246" i="2"/>
  <c r="J179" i="2"/>
  <c r="J180" i="2" l="1"/>
  <c r="A250" i="6"/>
  <c r="C249" i="6"/>
  <c r="G249" i="6" s="1"/>
  <c r="B250" i="6"/>
  <c r="G181" i="2"/>
  <c r="H181" i="2" s="1"/>
  <c r="F182" i="2" s="1"/>
  <c r="C247" i="2"/>
  <c r="A248" i="2"/>
  <c r="B248" i="2"/>
  <c r="J248" i="6"/>
  <c r="H247" i="6"/>
  <c r="C250" i="6" l="1"/>
  <c r="G250" i="6" s="1"/>
  <c r="A251" i="6"/>
  <c r="B251" i="6"/>
  <c r="G182" i="2"/>
  <c r="H182" i="2" s="1"/>
  <c r="F183" i="2" s="1"/>
  <c r="J249" i="6"/>
  <c r="H248" i="6"/>
  <c r="J181" i="2"/>
  <c r="A249" i="2"/>
  <c r="C248" i="2"/>
  <c r="B249" i="2"/>
  <c r="B252" i="6" l="1"/>
  <c r="A252" i="6"/>
  <c r="C251" i="6"/>
  <c r="G251" i="6" s="1"/>
  <c r="G183" i="2"/>
  <c r="H183" i="2" s="1"/>
  <c r="F184" i="2" s="1"/>
  <c r="H249" i="6"/>
  <c r="J250" i="6"/>
  <c r="J182" i="2"/>
  <c r="A250" i="2"/>
  <c r="B250" i="2"/>
  <c r="C249" i="2"/>
  <c r="A253" i="6" l="1"/>
  <c r="C252" i="6"/>
  <c r="G252" i="6" s="1"/>
  <c r="B253" i="6"/>
  <c r="G184" i="2"/>
  <c r="H184" i="2" s="1"/>
  <c r="F185" i="2" s="1"/>
  <c r="B251" i="2"/>
  <c r="C250" i="2"/>
  <c r="A251" i="2"/>
  <c r="J183" i="2"/>
  <c r="J251" i="6"/>
  <c r="H250" i="6"/>
  <c r="C253" i="6" l="1"/>
  <c r="G253" i="6" s="1"/>
  <c r="B254" i="6"/>
  <c r="A254" i="6"/>
  <c r="G185" i="2"/>
  <c r="H185" i="2" s="1"/>
  <c r="F186" i="2" s="1"/>
  <c r="H251" i="6"/>
  <c r="J252" i="6"/>
  <c r="B252" i="2"/>
  <c r="A252" i="2"/>
  <c r="C251" i="2"/>
  <c r="J184" i="2"/>
  <c r="J185" i="2" l="1"/>
  <c r="B255" i="6"/>
  <c r="C254" i="6"/>
  <c r="G254" i="6" s="1"/>
  <c r="A255" i="6"/>
  <c r="G186" i="2"/>
  <c r="H186" i="2" s="1"/>
  <c r="F187" i="2" s="1"/>
  <c r="H252" i="6"/>
  <c r="J253" i="6"/>
  <c r="C252" i="2"/>
  <c r="A253" i="2"/>
  <c r="B253" i="2"/>
  <c r="J186" i="2" l="1"/>
  <c r="A256" i="6"/>
  <c r="C255" i="6"/>
  <c r="G255" i="6" s="1"/>
  <c r="B256" i="6"/>
  <c r="G187" i="2"/>
  <c r="H187" i="2" s="1"/>
  <c r="F188" i="2" s="1"/>
  <c r="A254" i="2"/>
  <c r="C253" i="2"/>
  <c r="B254" i="2"/>
  <c r="J254" i="6"/>
  <c r="H253" i="6"/>
  <c r="B257" i="6" l="1"/>
  <c r="A257" i="6"/>
  <c r="C256" i="6"/>
  <c r="G256" i="6" s="1"/>
  <c r="G188" i="2"/>
  <c r="H188" i="2" s="1"/>
  <c r="F189" i="2" s="1"/>
  <c r="J255" i="6"/>
  <c r="H254" i="6"/>
  <c r="J187" i="2"/>
  <c r="A255" i="2"/>
  <c r="B255" i="2"/>
  <c r="C254" i="2"/>
  <c r="B258" i="6" l="1"/>
  <c r="A258" i="6"/>
  <c r="C257" i="6"/>
  <c r="G257" i="6" s="1"/>
  <c r="G189" i="2"/>
  <c r="H189" i="2" s="1"/>
  <c r="F190" i="2" s="1"/>
  <c r="J256" i="6"/>
  <c r="H255" i="6"/>
  <c r="C255" i="2"/>
  <c r="A256" i="2"/>
  <c r="B256" i="2"/>
  <c r="J188" i="2"/>
  <c r="J189" i="2" l="1"/>
  <c r="C258" i="6"/>
  <c r="G258" i="6" s="1"/>
  <c r="A259" i="6"/>
  <c r="B259" i="6"/>
  <c r="G190" i="2"/>
  <c r="H190" i="2" s="1"/>
  <c r="F191" i="2" s="1"/>
  <c r="J257" i="6"/>
  <c r="H256" i="6"/>
  <c r="B257" i="2"/>
  <c r="A257" i="2"/>
  <c r="C256" i="2"/>
  <c r="C259" i="6" l="1"/>
  <c r="G259" i="6" s="1"/>
  <c r="B260" i="6"/>
  <c r="A260" i="6"/>
  <c r="G191" i="2"/>
  <c r="H191" i="2" s="1"/>
  <c r="F192" i="2" s="1"/>
  <c r="J258" i="6"/>
  <c r="H257" i="6"/>
  <c r="A258" i="2"/>
  <c r="C257" i="2"/>
  <c r="B258" i="2"/>
  <c r="J190" i="2"/>
  <c r="J191" i="2" l="1"/>
  <c r="C260" i="6"/>
  <c r="G260" i="6" s="1"/>
  <c r="A261" i="6"/>
  <c r="B261" i="6"/>
  <c r="G192" i="2"/>
  <c r="H192" i="2" s="1"/>
  <c r="F193" i="2" s="1"/>
  <c r="J259" i="6"/>
  <c r="H258" i="6"/>
  <c r="B259" i="2"/>
  <c r="A259" i="2"/>
  <c r="C258" i="2"/>
  <c r="J192" i="2" l="1"/>
  <c r="A262" i="6"/>
  <c r="C261" i="6"/>
  <c r="G261" i="6" s="1"/>
  <c r="B262" i="6"/>
  <c r="G193" i="2"/>
  <c r="H193" i="2" s="1"/>
  <c r="F194" i="2" s="1"/>
  <c r="J260" i="6"/>
  <c r="H259" i="6"/>
  <c r="A260" i="2"/>
  <c r="B260" i="2"/>
  <c r="C259" i="2"/>
  <c r="A263" i="6" l="1"/>
  <c r="C262" i="6"/>
  <c r="G262" i="6" s="1"/>
  <c r="B263" i="6"/>
  <c r="G194" i="2"/>
  <c r="H194" i="2" s="1"/>
  <c r="F195" i="2" s="1"/>
  <c r="A261" i="2"/>
  <c r="C260" i="2"/>
  <c r="B261" i="2"/>
  <c r="H260" i="6"/>
  <c r="J261" i="6"/>
  <c r="J193" i="2"/>
  <c r="J194" i="2" l="1"/>
  <c r="C263" i="6"/>
  <c r="G263" i="6" s="1"/>
  <c r="B264" i="6"/>
  <c r="A264" i="6"/>
  <c r="G195" i="2"/>
  <c r="H195" i="2" s="1"/>
  <c r="F196" i="2" s="1"/>
  <c r="J262" i="6"/>
  <c r="H261" i="6"/>
  <c r="B262" i="2"/>
  <c r="A262" i="2"/>
  <c r="C261" i="2"/>
  <c r="J195" i="2" l="1"/>
  <c r="B265" i="6"/>
  <c r="C264" i="6"/>
  <c r="G264" i="6" s="1"/>
  <c r="A265" i="6"/>
  <c r="G196" i="2"/>
  <c r="H196" i="2" s="1"/>
  <c r="F197" i="2" s="1"/>
  <c r="H262" i="6"/>
  <c r="J263" i="6"/>
  <c r="B263" i="2"/>
  <c r="C262" i="2"/>
  <c r="A263" i="2"/>
  <c r="B266" i="6" l="1"/>
  <c r="A266" i="6"/>
  <c r="C265" i="6"/>
  <c r="G265" i="6" s="1"/>
  <c r="G197" i="2"/>
  <c r="H197" i="2" s="1"/>
  <c r="F198" i="2" s="1"/>
  <c r="H263" i="6"/>
  <c r="J264" i="6"/>
  <c r="A264" i="2"/>
  <c r="C263" i="2"/>
  <c r="B264" i="2"/>
  <c r="J196" i="2"/>
  <c r="J197" i="2" l="1"/>
  <c r="A267" i="6"/>
  <c r="C266" i="6"/>
  <c r="G266" i="6" s="1"/>
  <c r="B267" i="6"/>
  <c r="G198" i="2"/>
  <c r="H198" i="2" s="1"/>
  <c r="F199" i="2" s="1"/>
  <c r="B265" i="2"/>
  <c r="A265" i="2"/>
  <c r="C264" i="2"/>
  <c r="J265" i="6"/>
  <c r="H264" i="6"/>
  <c r="B268" i="6" l="1"/>
  <c r="A268" i="6"/>
  <c r="C267" i="6"/>
  <c r="G267" i="6" s="1"/>
  <c r="G199" i="2"/>
  <c r="H199" i="2" s="1"/>
  <c r="F200" i="2" s="1"/>
  <c r="H265" i="6"/>
  <c r="J266" i="6"/>
  <c r="B266" i="2"/>
  <c r="A266" i="2"/>
  <c r="C265" i="2"/>
  <c r="J198" i="2"/>
  <c r="J199" i="2" l="1"/>
  <c r="A269" i="6"/>
  <c r="B269" i="6"/>
  <c r="C268" i="6"/>
  <c r="G268" i="6" s="1"/>
  <c r="G200" i="2"/>
  <c r="H200" i="2" s="1"/>
  <c r="F201" i="2" s="1"/>
  <c r="J267" i="6"/>
  <c r="H266" i="6"/>
  <c r="B267" i="2"/>
  <c r="C266" i="2"/>
  <c r="A267" i="2"/>
  <c r="J200" i="2" l="1"/>
  <c r="C269" i="6"/>
  <c r="G269" i="6" s="1"/>
  <c r="A270" i="6"/>
  <c r="B270" i="6"/>
  <c r="G201" i="2"/>
  <c r="H201" i="2" s="1"/>
  <c r="F202" i="2" s="1"/>
  <c r="A268" i="2"/>
  <c r="B268" i="2"/>
  <c r="C267" i="2"/>
  <c r="J268" i="6"/>
  <c r="H267" i="6"/>
  <c r="J201" i="2" l="1"/>
  <c r="B271" i="6"/>
  <c r="C270" i="6"/>
  <c r="G270" i="6" s="1"/>
  <c r="A271" i="6"/>
  <c r="G202" i="2"/>
  <c r="H202" i="2" s="1"/>
  <c r="F203" i="2" s="1"/>
  <c r="H268" i="6"/>
  <c r="J269" i="6"/>
  <c r="C268" i="2"/>
  <c r="B269" i="2"/>
  <c r="A269" i="2"/>
  <c r="B272" i="6" l="1"/>
  <c r="A272" i="6"/>
  <c r="C271" i="6"/>
  <c r="G271" i="6" s="1"/>
  <c r="G203" i="2"/>
  <c r="H203" i="2" s="1"/>
  <c r="F204" i="2" s="1"/>
  <c r="H269" i="6"/>
  <c r="J270" i="6"/>
  <c r="A270" i="2"/>
  <c r="B270" i="2"/>
  <c r="C269" i="2"/>
  <c r="J202" i="2"/>
  <c r="J203" i="2" l="1"/>
  <c r="B273" i="6"/>
  <c r="A273" i="6"/>
  <c r="C272" i="6"/>
  <c r="G272" i="6" s="1"/>
  <c r="G204" i="2"/>
  <c r="H204" i="2" s="1"/>
  <c r="F205" i="2" s="1"/>
  <c r="H270" i="6"/>
  <c r="J271" i="6"/>
  <c r="A271" i="2"/>
  <c r="C270" i="2"/>
  <c r="B271" i="2"/>
  <c r="B274" i="6" l="1"/>
  <c r="C273" i="6"/>
  <c r="G273" i="6" s="1"/>
  <c r="A274" i="6"/>
  <c r="G205" i="2"/>
  <c r="H205" i="2" s="1"/>
  <c r="F206" i="2" s="1"/>
  <c r="J272" i="6"/>
  <c r="H271" i="6"/>
  <c r="C271" i="2"/>
  <c r="B272" i="2"/>
  <c r="A272" i="2"/>
  <c r="J204" i="2"/>
  <c r="A275" i="6" l="1"/>
  <c r="C274" i="6"/>
  <c r="G274" i="6" s="1"/>
  <c r="B275" i="6"/>
  <c r="G206" i="2"/>
  <c r="H206" i="2" s="1"/>
  <c r="F207" i="2" s="1"/>
  <c r="J273" i="6"/>
  <c r="H272" i="6"/>
  <c r="A273" i="2"/>
  <c r="C272" i="2"/>
  <c r="B273" i="2"/>
  <c r="J205" i="2"/>
  <c r="J206" i="2" l="1"/>
  <c r="C275" i="6"/>
  <c r="G275" i="6" s="1"/>
  <c r="B276" i="6"/>
  <c r="A276" i="6"/>
  <c r="G207" i="2"/>
  <c r="H207" i="2" s="1"/>
  <c r="F208" i="2" s="1"/>
  <c r="H273" i="6"/>
  <c r="J274" i="6"/>
  <c r="C273" i="2"/>
  <c r="A274" i="2"/>
  <c r="B274" i="2"/>
  <c r="B277" i="6" l="1"/>
  <c r="A277" i="6"/>
  <c r="C276" i="6"/>
  <c r="G276" i="6" s="1"/>
  <c r="G208" i="2"/>
  <c r="H208" i="2" s="1"/>
  <c r="F209" i="2" s="1"/>
  <c r="B275" i="2"/>
  <c r="A275" i="2"/>
  <c r="C274" i="2"/>
  <c r="J207" i="2"/>
  <c r="J275" i="6"/>
  <c r="H274" i="6"/>
  <c r="A278" i="6" l="1"/>
  <c r="C277" i="6"/>
  <c r="G277" i="6" s="1"/>
  <c r="B278" i="6"/>
  <c r="G209" i="2"/>
  <c r="H209" i="2" s="1"/>
  <c r="F210" i="2" s="1"/>
  <c r="C275" i="2"/>
  <c r="A276" i="2"/>
  <c r="B276" i="2"/>
  <c r="J208" i="2"/>
  <c r="J276" i="6"/>
  <c r="H275" i="6"/>
  <c r="A279" i="6" l="1"/>
  <c r="C278" i="6"/>
  <c r="G278" i="6" s="1"/>
  <c r="B279" i="6"/>
  <c r="G210" i="2"/>
  <c r="H210" i="2" s="1"/>
  <c r="F211" i="2" s="1"/>
  <c r="H276" i="6"/>
  <c r="J277" i="6"/>
  <c r="J209" i="2"/>
  <c r="B277" i="2"/>
  <c r="A277" i="2"/>
  <c r="C276" i="2"/>
  <c r="B280" i="6" l="1"/>
  <c r="A280" i="6"/>
  <c r="C279" i="6"/>
  <c r="G279" i="6" s="1"/>
  <c r="G211" i="2"/>
  <c r="H211" i="2" s="1"/>
  <c r="F212" i="2" s="1"/>
  <c r="J278" i="6"/>
  <c r="H277" i="6"/>
  <c r="C277" i="2"/>
  <c r="A278" i="2"/>
  <c r="B278" i="2"/>
  <c r="J210" i="2"/>
  <c r="J211" i="2" l="1"/>
  <c r="C280" i="6"/>
  <c r="G280" i="6" s="1"/>
  <c r="B281" i="6"/>
  <c r="A281" i="6"/>
  <c r="G212" i="2"/>
  <c r="H212" i="2" s="1"/>
  <c r="F213" i="2" s="1"/>
  <c r="C278" i="2"/>
  <c r="B279" i="2"/>
  <c r="A279" i="2"/>
  <c r="H278" i="6"/>
  <c r="J279" i="6"/>
  <c r="J212" i="2" l="1"/>
  <c r="A282" i="6"/>
  <c r="C281" i="6"/>
  <c r="G281" i="6" s="1"/>
  <c r="B282" i="6"/>
  <c r="G213" i="2"/>
  <c r="H213" i="2" s="1"/>
  <c r="F214" i="2" s="1"/>
  <c r="H279" i="6"/>
  <c r="J280" i="6"/>
  <c r="C279" i="2"/>
  <c r="B280" i="2"/>
  <c r="A280" i="2"/>
  <c r="J213" i="2" l="1"/>
  <c r="B283" i="6"/>
  <c r="C282" i="6"/>
  <c r="G282" i="6" s="1"/>
  <c r="A283" i="6"/>
  <c r="B281" i="2"/>
  <c r="C280" i="2"/>
  <c r="A281" i="2"/>
  <c r="J281" i="6"/>
  <c r="H280" i="6"/>
  <c r="G214" i="2"/>
  <c r="J214" i="2" l="1"/>
  <c r="C283" i="6"/>
  <c r="G283" i="6" s="1"/>
  <c r="B284" i="6"/>
  <c r="A284" i="6"/>
  <c r="H214" i="2"/>
  <c r="F215" i="2" s="1"/>
  <c r="H281" i="6"/>
  <c r="J282" i="6"/>
  <c r="B282" i="2"/>
  <c r="A282" i="2"/>
  <c r="C281" i="2"/>
  <c r="C284" i="6" l="1"/>
  <c r="G284" i="6" s="1"/>
  <c r="B285" i="6"/>
  <c r="A285" i="6"/>
  <c r="H282" i="6"/>
  <c r="J283" i="6"/>
  <c r="G215" i="2"/>
  <c r="J215" i="2" s="1"/>
  <c r="C282" i="2"/>
  <c r="B283" i="2"/>
  <c r="A283" i="2"/>
  <c r="C285" i="6" l="1"/>
  <c r="G285" i="6" s="1"/>
  <c r="B286" i="6"/>
  <c r="A286" i="6"/>
  <c r="H215" i="2"/>
  <c r="F216" i="2" s="1"/>
  <c r="J284" i="6"/>
  <c r="H283" i="6"/>
  <c r="B284" i="2"/>
  <c r="C283" i="2"/>
  <c r="A284" i="2"/>
  <c r="B287" i="6" l="1"/>
  <c r="C286" i="6"/>
  <c r="G286" i="6" s="1"/>
  <c r="A287" i="6"/>
  <c r="A285" i="2"/>
  <c r="B285" i="2"/>
  <c r="C284" i="2"/>
  <c r="G216" i="2"/>
  <c r="J216" i="2" s="1"/>
  <c r="J285" i="6"/>
  <c r="H284" i="6"/>
  <c r="H216" i="2" l="1"/>
  <c r="F217" i="2" s="1"/>
  <c r="G217" i="2" s="1"/>
  <c r="H217" i="2" s="1"/>
  <c r="F218" i="2" s="1"/>
  <c r="B288" i="6"/>
  <c r="C287" i="6"/>
  <c r="G287" i="6" s="1"/>
  <c r="A288" i="6"/>
  <c r="J286" i="6"/>
  <c r="H285" i="6"/>
  <c r="B286" i="2"/>
  <c r="A286" i="2"/>
  <c r="C285" i="2"/>
  <c r="J217" i="2" l="1"/>
  <c r="B289" i="6"/>
  <c r="C288" i="6"/>
  <c r="G288" i="6" s="1"/>
  <c r="A289" i="6"/>
  <c r="G218" i="2"/>
  <c r="H218" i="2" s="1"/>
  <c r="F219" i="2" s="1"/>
  <c r="J287" i="6"/>
  <c r="H286" i="6"/>
  <c r="B287" i="2"/>
  <c r="A287" i="2"/>
  <c r="C286" i="2"/>
  <c r="A290" i="6" l="1"/>
  <c r="C289" i="6"/>
  <c r="G289" i="6" s="1"/>
  <c r="B290" i="6"/>
  <c r="G219" i="2"/>
  <c r="H219" i="2" s="1"/>
  <c r="F220" i="2" s="1"/>
  <c r="H287" i="6"/>
  <c r="J288" i="6"/>
  <c r="B288" i="2"/>
  <c r="A288" i="2"/>
  <c r="C287" i="2"/>
  <c r="J218" i="2"/>
  <c r="J219" i="2" l="1"/>
  <c r="C290" i="6"/>
  <c r="G290" i="6" s="1"/>
  <c r="B291" i="6"/>
  <c r="A291" i="6"/>
  <c r="G220" i="2"/>
  <c r="H220" i="2" s="1"/>
  <c r="F221" i="2" s="1"/>
  <c r="H288" i="6"/>
  <c r="J289" i="6"/>
  <c r="B289" i="2"/>
  <c r="A289" i="2"/>
  <c r="C288" i="2"/>
  <c r="A292" i="6" l="1"/>
  <c r="C291" i="6"/>
  <c r="G291" i="6" s="1"/>
  <c r="B292" i="6"/>
  <c r="G221" i="2"/>
  <c r="H221" i="2" s="1"/>
  <c r="F222" i="2" s="1"/>
  <c r="B290" i="2"/>
  <c r="A290" i="2"/>
  <c r="C289" i="2"/>
  <c r="J220" i="2"/>
  <c r="H289" i="6"/>
  <c r="J290" i="6"/>
  <c r="J221" i="2" l="1"/>
  <c r="A293" i="6"/>
  <c r="B293" i="6"/>
  <c r="C292" i="6"/>
  <c r="G292" i="6" s="1"/>
  <c r="G222" i="2"/>
  <c r="H222" i="2" s="1"/>
  <c r="F223" i="2" s="1"/>
  <c r="H290" i="6"/>
  <c r="J291" i="6"/>
  <c r="A291" i="2"/>
  <c r="C290" i="2"/>
  <c r="B291" i="2"/>
  <c r="J222" i="2" l="1"/>
  <c r="B294" i="6"/>
  <c r="A294" i="6"/>
  <c r="C293" i="6"/>
  <c r="G293" i="6" s="1"/>
  <c r="G223" i="2"/>
  <c r="H223" i="2" s="1"/>
  <c r="F224" i="2" s="1"/>
  <c r="H291" i="6"/>
  <c r="J292" i="6"/>
  <c r="C291" i="2"/>
  <c r="A292" i="2"/>
  <c r="B292" i="2"/>
  <c r="A295" i="6" l="1"/>
  <c r="C294" i="6"/>
  <c r="G294" i="6" s="1"/>
  <c r="B295" i="6"/>
  <c r="G224" i="2"/>
  <c r="H224" i="2" s="1"/>
  <c r="F225" i="2" s="1"/>
  <c r="H292" i="6"/>
  <c r="J293" i="6"/>
  <c r="C292" i="2"/>
  <c r="A293" i="2"/>
  <c r="B293" i="2"/>
  <c r="J223" i="2"/>
  <c r="J224" i="2" l="1"/>
  <c r="C295" i="6"/>
  <c r="G295" i="6" s="1"/>
  <c r="A296" i="6"/>
  <c r="B296" i="6"/>
  <c r="G225" i="2"/>
  <c r="H225" i="2" s="1"/>
  <c r="F226" i="2" s="1"/>
  <c r="H293" i="6"/>
  <c r="J294" i="6"/>
  <c r="A294" i="2"/>
  <c r="B294" i="2"/>
  <c r="C293" i="2"/>
  <c r="C296" i="6" l="1"/>
  <c r="G296" i="6" s="1"/>
  <c r="A297" i="6"/>
  <c r="B297" i="6"/>
  <c r="G226" i="2"/>
  <c r="H226" i="2" s="1"/>
  <c r="F227" i="2" s="1"/>
  <c r="C294" i="2"/>
  <c r="A295" i="2"/>
  <c r="B295" i="2"/>
  <c r="J225" i="2"/>
  <c r="H294" i="6"/>
  <c r="J295" i="6"/>
  <c r="A298" i="6" l="1"/>
  <c r="C297" i="6"/>
  <c r="G297" i="6" s="1"/>
  <c r="B298" i="6"/>
  <c r="G227" i="2"/>
  <c r="H227" i="2" s="1"/>
  <c r="F228" i="2" s="1"/>
  <c r="H295" i="6"/>
  <c r="J296" i="6"/>
  <c r="J226" i="2"/>
  <c r="A296" i="2"/>
  <c r="C295" i="2"/>
  <c r="B296" i="2"/>
  <c r="C298" i="6" l="1"/>
  <c r="G298" i="6" s="1"/>
  <c r="A299" i="6"/>
  <c r="B299" i="6"/>
  <c r="G228" i="2"/>
  <c r="H228" i="2" s="1"/>
  <c r="F229" i="2" s="1"/>
  <c r="H296" i="6"/>
  <c r="J297" i="6"/>
  <c r="A297" i="2"/>
  <c r="B297" i="2"/>
  <c r="C296" i="2"/>
  <c r="J227" i="2"/>
  <c r="J228" i="2" l="1"/>
  <c r="C299" i="6"/>
  <c r="G299" i="6" s="1"/>
  <c r="A300" i="6"/>
  <c r="B300" i="6"/>
  <c r="G229" i="2"/>
  <c r="H229" i="2" s="1"/>
  <c r="F230" i="2" s="1"/>
  <c r="H297" i="6"/>
  <c r="J298" i="6"/>
  <c r="C297" i="2"/>
  <c r="A298" i="2"/>
  <c r="B298" i="2"/>
  <c r="J229" i="2" l="1"/>
  <c r="A301" i="6"/>
  <c r="C300" i="6"/>
  <c r="G300" i="6" s="1"/>
  <c r="B301" i="6"/>
  <c r="G230" i="2"/>
  <c r="H230" i="2" s="1"/>
  <c r="F231" i="2" s="1"/>
  <c r="C298" i="2"/>
  <c r="B299" i="2"/>
  <c r="A299" i="2"/>
  <c r="J299" i="6"/>
  <c r="H298" i="6"/>
  <c r="J230" i="2" l="1"/>
  <c r="C301" i="6"/>
  <c r="G301" i="6" s="1"/>
  <c r="B302" i="6"/>
  <c r="A302" i="6"/>
  <c r="G231" i="2"/>
  <c r="H231" i="2" s="1"/>
  <c r="F232" i="2" s="1"/>
  <c r="J300" i="6"/>
  <c r="H299" i="6"/>
  <c r="C299" i="2"/>
  <c r="A300" i="2"/>
  <c r="B300" i="2"/>
  <c r="J231" i="2" l="1"/>
  <c r="A303" i="6"/>
  <c r="B303" i="6"/>
  <c r="C302" i="6"/>
  <c r="G302" i="6" s="1"/>
  <c r="G232" i="2"/>
  <c r="H232" i="2" s="1"/>
  <c r="F233" i="2" s="1"/>
  <c r="C300" i="2"/>
  <c r="A301" i="2"/>
  <c r="B301" i="2"/>
  <c r="H300" i="6"/>
  <c r="J301" i="6"/>
  <c r="C303" i="6" l="1"/>
  <c r="G303" i="6" s="1"/>
  <c r="B304" i="6"/>
  <c r="A304" i="6"/>
  <c r="G233" i="2"/>
  <c r="H233" i="2" s="1"/>
  <c r="F234" i="2" s="1"/>
  <c r="J232" i="2"/>
  <c r="J302" i="6"/>
  <c r="H301" i="6"/>
  <c r="A302" i="2"/>
  <c r="C301" i="2"/>
  <c r="B302" i="2"/>
  <c r="J233" i="2" l="1"/>
  <c r="C304" i="6"/>
  <c r="G304" i="6" s="1"/>
  <c r="B305" i="6"/>
  <c r="A305" i="6"/>
  <c r="G234" i="2"/>
  <c r="H234" i="2" s="1"/>
  <c r="F235" i="2" s="1"/>
  <c r="A303" i="2"/>
  <c r="C302" i="2"/>
  <c r="B303" i="2"/>
  <c r="H302" i="6"/>
  <c r="J303" i="6"/>
  <c r="C305" i="6" l="1"/>
  <c r="G305" i="6" s="1"/>
  <c r="B306" i="6"/>
  <c r="A306" i="6"/>
  <c r="G235" i="2"/>
  <c r="H235" i="2" s="1"/>
  <c r="F236" i="2" s="1"/>
  <c r="H303" i="6"/>
  <c r="J304" i="6"/>
  <c r="A304" i="2"/>
  <c r="C303" i="2"/>
  <c r="B304" i="2"/>
  <c r="J234" i="2"/>
  <c r="J235" i="2" l="1"/>
  <c r="A307" i="6"/>
  <c r="B307" i="6"/>
  <c r="C306" i="6"/>
  <c r="G306" i="6" s="1"/>
  <c r="G236" i="2"/>
  <c r="H236" i="2" s="1"/>
  <c r="F237" i="2" s="1"/>
  <c r="J305" i="6"/>
  <c r="H304" i="6"/>
  <c r="A305" i="2"/>
  <c r="C304" i="2"/>
  <c r="B305" i="2"/>
  <c r="J236" i="2" l="1"/>
  <c r="C307" i="6"/>
  <c r="G307" i="6" s="1"/>
  <c r="B308" i="6"/>
  <c r="A308" i="6"/>
  <c r="G237" i="2"/>
  <c r="H237" i="2" s="1"/>
  <c r="F238" i="2" s="1"/>
  <c r="C305" i="2"/>
  <c r="A306" i="2"/>
  <c r="B306" i="2"/>
  <c r="J306" i="6"/>
  <c r="H305" i="6"/>
  <c r="J237" i="2" l="1"/>
  <c r="B309" i="6"/>
  <c r="C308" i="6"/>
  <c r="G308" i="6" s="1"/>
  <c r="A309" i="6"/>
  <c r="G238" i="2"/>
  <c r="H238" i="2" s="1"/>
  <c r="F239" i="2" s="1"/>
  <c r="H306" i="6"/>
  <c r="J307" i="6"/>
  <c r="B307" i="2"/>
  <c r="A307" i="2"/>
  <c r="C306" i="2"/>
  <c r="A310" i="6" l="1"/>
  <c r="C309" i="6"/>
  <c r="G309" i="6" s="1"/>
  <c r="B310" i="6"/>
  <c r="G239" i="2"/>
  <c r="H239" i="2" s="1"/>
  <c r="F240" i="2" s="1"/>
  <c r="C307" i="2"/>
  <c r="B308" i="2"/>
  <c r="A308" i="2"/>
  <c r="J238" i="2"/>
  <c r="H307" i="6"/>
  <c r="J308" i="6"/>
  <c r="A311" i="6" l="1"/>
  <c r="B311" i="6"/>
  <c r="C310" i="6"/>
  <c r="G310" i="6" s="1"/>
  <c r="G240" i="2"/>
  <c r="H240" i="2" s="1"/>
  <c r="F241" i="2" s="1"/>
  <c r="C308" i="2"/>
  <c r="B309" i="2"/>
  <c r="A309" i="2"/>
  <c r="J309" i="6"/>
  <c r="H308" i="6"/>
  <c r="J239" i="2"/>
  <c r="J240" i="2" l="1"/>
  <c r="C311" i="6"/>
  <c r="G311" i="6" s="1"/>
  <c r="A312" i="6"/>
  <c r="B312" i="6"/>
  <c r="G241" i="2"/>
  <c r="H241" i="2" s="1"/>
  <c r="F242" i="2" s="1"/>
  <c r="C309" i="2"/>
  <c r="B310" i="2"/>
  <c r="A310" i="2"/>
  <c r="J310" i="6"/>
  <c r="H309" i="6"/>
  <c r="J241" i="2" l="1"/>
  <c r="B313" i="6"/>
  <c r="A313" i="6"/>
  <c r="C312" i="6"/>
  <c r="G312" i="6" s="1"/>
  <c r="G242" i="2"/>
  <c r="H242" i="2" s="1"/>
  <c r="F243" i="2" s="1"/>
  <c r="H310" i="6"/>
  <c r="J311" i="6"/>
  <c r="C310" i="2"/>
  <c r="B311" i="2"/>
  <c r="A311" i="2"/>
  <c r="J242" i="2" l="1"/>
  <c r="A314" i="6"/>
  <c r="B314" i="6"/>
  <c r="C313" i="6"/>
  <c r="G313" i="6" s="1"/>
  <c r="A312" i="2"/>
  <c r="B312" i="2"/>
  <c r="C311" i="2"/>
  <c r="J312" i="6"/>
  <c r="H311" i="6"/>
  <c r="G243" i="2"/>
  <c r="J243" i="2" s="1"/>
  <c r="A315" i="6" l="1"/>
  <c r="C314" i="6"/>
  <c r="G314" i="6" s="1"/>
  <c r="B315" i="6"/>
  <c r="H312" i="6"/>
  <c r="J313" i="6"/>
  <c r="H243" i="2"/>
  <c r="F244" i="2" s="1"/>
  <c r="A313" i="2"/>
  <c r="C312" i="2"/>
  <c r="B313" i="2"/>
  <c r="B316" i="6" l="1"/>
  <c r="C315" i="6"/>
  <c r="G315" i="6" s="1"/>
  <c r="A316" i="6"/>
  <c r="G244" i="2"/>
  <c r="J244" i="2" s="1"/>
  <c r="J314" i="6"/>
  <c r="H313" i="6"/>
  <c r="A314" i="2"/>
  <c r="B314" i="2"/>
  <c r="C313" i="2"/>
  <c r="A317" i="6" l="1"/>
  <c r="C316" i="6"/>
  <c r="G316" i="6" s="1"/>
  <c r="B317" i="6"/>
  <c r="H314" i="6"/>
  <c r="J315" i="6"/>
  <c r="C314" i="2"/>
  <c r="B315" i="2"/>
  <c r="A315" i="2"/>
  <c r="H244" i="2"/>
  <c r="F245" i="2" s="1"/>
  <c r="C317" i="6" l="1"/>
  <c r="G317" i="6" s="1"/>
  <c r="B318" i="6"/>
  <c r="A318" i="6"/>
  <c r="G245" i="2"/>
  <c r="J245" i="2" s="1"/>
  <c r="J316" i="6"/>
  <c r="H315" i="6"/>
  <c r="A316" i="2"/>
  <c r="B316" i="2"/>
  <c r="C315" i="2"/>
  <c r="A319" i="6" l="1"/>
  <c r="B319" i="6"/>
  <c r="C318" i="6"/>
  <c r="G318" i="6" s="1"/>
  <c r="J317" i="6"/>
  <c r="H316" i="6"/>
  <c r="A317" i="2"/>
  <c r="C316" i="2"/>
  <c r="B317" i="2"/>
  <c r="H245" i="2"/>
  <c r="F246" i="2" s="1"/>
  <c r="B320" i="6" l="1"/>
  <c r="C319" i="6"/>
  <c r="G319" i="6" s="1"/>
  <c r="A320" i="6"/>
  <c r="C317" i="2"/>
  <c r="B318" i="2"/>
  <c r="A318" i="2"/>
  <c r="G246" i="2"/>
  <c r="J246" i="2" s="1"/>
  <c r="J318" i="6"/>
  <c r="H317" i="6"/>
  <c r="A321" i="6" l="1"/>
  <c r="C320" i="6"/>
  <c r="G320" i="6" s="1"/>
  <c r="B321" i="6"/>
  <c r="C318" i="2"/>
  <c r="A319" i="2"/>
  <c r="B319" i="2"/>
  <c r="H318" i="6"/>
  <c r="J319" i="6"/>
  <c r="H246" i="2"/>
  <c r="F247" i="2" s="1"/>
  <c r="B322" i="6" l="1"/>
  <c r="C321" i="6"/>
  <c r="G321" i="6" s="1"/>
  <c r="A322" i="6"/>
  <c r="G247" i="2"/>
  <c r="J247" i="2" s="1"/>
  <c r="A320" i="2"/>
  <c r="B320" i="2"/>
  <c r="C319" i="2"/>
  <c r="H319" i="6"/>
  <c r="J320" i="6"/>
  <c r="A323" i="6" l="1"/>
  <c r="B323" i="6"/>
  <c r="C322" i="6"/>
  <c r="G322" i="6" s="1"/>
  <c r="C320" i="2"/>
  <c r="B321" i="2"/>
  <c r="A321" i="2"/>
  <c r="H320" i="6"/>
  <c r="J321" i="6"/>
  <c r="H247" i="2"/>
  <c r="F248" i="2" s="1"/>
  <c r="B324" i="6" l="1"/>
  <c r="A324" i="6"/>
  <c r="C323" i="6"/>
  <c r="G323" i="6" s="1"/>
  <c r="G248" i="2"/>
  <c r="J248" i="2" s="1"/>
  <c r="C321" i="2"/>
  <c r="A322" i="2"/>
  <c r="B322" i="2"/>
  <c r="J322" i="6"/>
  <c r="H321" i="6"/>
  <c r="B325" i="6" l="1"/>
  <c r="A325" i="6"/>
  <c r="C324" i="6"/>
  <c r="G324" i="6" s="1"/>
  <c r="H322" i="6"/>
  <c r="J323" i="6"/>
  <c r="A323" i="2"/>
  <c r="C322" i="2"/>
  <c r="B323" i="2"/>
  <c r="H248" i="2"/>
  <c r="F249" i="2" s="1"/>
  <c r="A326" i="6" l="1"/>
  <c r="B326" i="6"/>
  <c r="C325" i="6"/>
  <c r="G325" i="6" s="1"/>
  <c r="G249" i="2"/>
  <c r="J249" i="2" s="1"/>
  <c r="H323" i="6"/>
  <c r="J324" i="6"/>
  <c r="A324" i="2"/>
  <c r="C323" i="2"/>
  <c r="B324" i="2"/>
  <c r="B327" i="6" l="1"/>
  <c r="C326" i="6"/>
  <c r="G326" i="6" s="1"/>
  <c r="A327" i="6"/>
  <c r="J325" i="6"/>
  <c r="H324" i="6"/>
  <c r="B325" i="2"/>
  <c r="C324" i="2"/>
  <c r="A325" i="2"/>
  <c r="H249" i="2"/>
  <c r="F250" i="2" s="1"/>
  <c r="A328" i="6" l="1"/>
  <c r="B328" i="6"/>
  <c r="C327" i="6"/>
  <c r="G327" i="6" s="1"/>
  <c r="B326" i="2"/>
  <c r="C325" i="2"/>
  <c r="A326" i="2"/>
  <c r="J326" i="6"/>
  <c r="H325" i="6"/>
  <c r="G250" i="2"/>
  <c r="J250" i="2" s="1"/>
  <c r="C328" i="6" l="1"/>
  <c r="G328" i="6" s="1"/>
  <c r="B329" i="6"/>
  <c r="A329" i="6"/>
  <c r="H326" i="6"/>
  <c r="J327" i="6"/>
  <c r="H250" i="2"/>
  <c r="F251" i="2" s="1"/>
  <c r="A327" i="2"/>
  <c r="C326" i="2"/>
  <c r="B327" i="2"/>
  <c r="C329" i="6" l="1"/>
  <c r="G329" i="6" s="1"/>
  <c r="A330" i="6"/>
  <c r="B330" i="6"/>
  <c r="G251" i="2"/>
  <c r="J251" i="2" s="1"/>
  <c r="C327" i="2"/>
  <c r="B328" i="2"/>
  <c r="A328" i="2"/>
  <c r="H327" i="6"/>
  <c r="J328" i="6"/>
  <c r="B331" i="6" l="1"/>
  <c r="C330" i="6"/>
  <c r="G330" i="6" s="1"/>
  <c r="A331" i="6"/>
  <c r="A329" i="2"/>
  <c r="C328" i="2"/>
  <c r="B329" i="2"/>
  <c r="H328" i="6"/>
  <c r="J329" i="6"/>
  <c r="H251" i="2"/>
  <c r="F252" i="2" s="1"/>
  <c r="A332" i="6" l="1"/>
  <c r="B332" i="6"/>
  <c r="C331" i="6"/>
  <c r="G331" i="6" s="1"/>
  <c r="G252" i="2"/>
  <c r="J252" i="2" s="1"/>
  <c r="B330" i="2"/>
  <c r="C329" i="2"/>
  <c r="A330" i="2"/>
  <c r="H329" i="6"/>
  <c r="J330" i="6"/>
  <c r="A333" i="6" l="1"/>
  <c r="B333" i="6"/>
  <c r="C332" i="6"/>
  <c r="G332" i="6" s="1"/>
  <c r="A331" i="2"/>
  <c r="B331" i="2"/>
  <c r="C330" i="2"/>
  <c r="H330" i="6"/>
  <c r="J331" i="6"/>
  <c r="H252" i="2"/>
  <c r="F253" i="2" s="1"/>
  <c r="A334" i="6" l="1"/>
  <c r="C333" i="6"/>
  <c r="G333" i="6" s="1"/>
  <c r="B334" i="6"/>
  <c r="G253" i="2"/>
  <c r="J253" i="2" s="1"/>
  <c r="B332" i="2"/>
  <c r="A332" i="2"/>
  <c r="C331" i="2"/>
  <c r="H331" i="6"/>
  <c r="J332" i="6"/>
  <c r="A335" i="6" l="1"/>
  <c r="C334" i="6"/>
  <c r="G334" i="6" s="1"/>
  <c r="B335" i="6"/>
  <c r="B333" i="2"/>
  <c r="A333" i="2"/>
  <c r="C332" i="2"/>
  <c r="H253" i="2"/>
  <c r="F254" i="2" s="1"/>
  <c r="H332" i="6"/>
  <c r="J333" i="6"/>
  <c r="B336" i="6" l="1"/>
  <c r="C335" i="6"/>
  <c r="G335" i="6" s="1"/>
  <c r="A336" i="6"/>
  <c r="J334" i="6"/>
  <c r="H333" i="6"/>
  <c r="G254" i="2"/>
  <c r="J254" i="2" s="1"/>
  <c r="B334" i="2"/>
  <c r="A334" i="2"/>
  <c r="C333" i="2"/>
  <c r="B337" i="6" l="1"/>
  <c r="A337" i="6"/>
  <c r="C336" i="6"/>
  <c r="G336" i="6" s="1"/>
  <c r="J335" i="6"/>
  <c r="H334" i="6"/>
  <c r="H254" i="2"/>
  <c r="F255" i="2" s="1"/>
  <c r="A335" i="2"/>
  <c r="B335" i="2"/>
  <c r="C334" i="2"/>
  <c r="C337" i="6" l="1"/>
  <c r="G337" i="6" s="1"/>
  <c r="B338" i="6"/>
  <c r="A338" i="6"/>
  <c r="G255" i="2"/>
  <c r="J255" i="2" s="1"/>
  <c r="A336" i="2"/>
  <c r="C335" i="2"/>
  <c r="B336" i="2"/>
  <c r="J336" i="6"/>
  <c r="H335" i="6"/>
  <c r="C338" i="6" l="1"/>
  <c r="G338" i="6" s="1"/>
  <c r="A339" i="6"/>
  <c r="B339" i="6"/>
  <c r="J337" i="6"/>
  <c r="H336" i="6"/>
  <c r="A337" i="2"/>
  <c r="C336" i="2"/>
  <c r="B337" i="2"/>
  <c r="H255" i="2"/>
  <c r="F256" i="2" s="1"/>
  <c r="C339" i="6" l="1"/>
  <c r="G339" i="6" s="1"/>
  <c r="A340" i="6"/>
  <c r="B340" i="6"/>
  <c r="G256" i="2"/>
  <c r="J256" i="2" s="1"/>
  <c r="B338" i="2"/>
  <c r="C337" i="2"/>
  <c r="A338" i="2"/>
  <c r="H337" i="6"/>
  <c r="J338" i="6"/>
  <c r="A341" i="6" l="1"/>
  <c r="C340" i="6"/>
  <c r="G340" i="6" s="1"/>
  <c r="B341" i="6"/>
  <c r="J339" i="6"/>
  <c r="H338" i="6"/>
  <c r="A339" i="2"/>
  <c r="B339" i="2"/>
  <c r="C338" i="2"/>
  <c r="H256" i="2"/>
  <c r="F257" i="2" s="1"/>
  <c r="C341" i="6" l="1"/>
  <c r="G341" i="6" s="1"/>
  <c r="B342" i="6"/>
  <c r="A342" i="6"/>
  <c r="G257" i="2"/>
  <c r="J257" i="2" s="1"/>
  <c r="B340" i="2"/>
  <c r="A340" i="2"/>
  <c r="C339" i="2"/>
  <c r="H339" i="6"/>
  <c r="J340" i="6"/>
  <c r="H257" i="2" l="1"/>
  <c r="F258" i="2" s="1"/>
  <c r="A343" i="6"/>
  <c r="C342" i="6"/>
  <c r="G342" i="6" s="1"/>
  <c r="B343" i="6"/>
  <c r="G258" i="2"/>
  <c r="H258" i="2" s="1"/>
  <c r="F259" i="2" s="1"/>
  <c r="J341" i="6"/>
  <c r="H340" i="6"/>
  <c r="A341" i="2"/>
  <c r="C340" i="2"/>
  <c r="B341" i="2"/>
  <c r="J258" i="2" l="1"/>
  <c r="A344" i="6"/>
  <c r="B344" i="6"/>
  <c r="C343" i="6"/>
  <c r="G343" i="6" s="1"/>
  <c r="G259" i="2"/>
  <c r="H259" i="2" s="1"/>
  <c r="F260" i="2" s="1"/>
  <c r="C341" i="2"/>
  <c r="B342" i="2"/>
  <c r="A342" i="2"/>
  <c r="H341" i="6"/>
  <c r="J342" i="6"/>
  <c r="J259" i="2" l="1"/>
  <c r="A345" i="6"/>
  <c r="B345" i="6"/>
  <c r="C344" i="6"/>
  <c r="G344" i="6" s="1"/>
  <c r="G260" i="2"/>
  <c r="H260" i="2" s="1"/>
  <c r="F261" i="2" s="1"/>
  <c r="H342" i="6"/>
  <c r="J343" i="6"/>
  <c r="C342" i="2"/>
  <c r="B343" i="2"/>
  <c r="A343" i="2"/>
  <c r="A346" i="6" l="1"/>
  <c r="B346" i="6"/>
  <c r="C345" i="6"/>
  <c r="G345" i="6" s="1"/>
  <c r="G261" i="2"/>
  <c r="H261" i="2" s="1"/>
  <c r="F262" i="2" s="1"/>
  <c r="B344" i="2"/>
  <c r="C343" i="2"/>
  <c r="A344" i="2"/>
  <c r="J344" i="6"/>
  <c r="H343" i="6"/>
  <c r="J260" i="2"/>
  <c r="J261" i="2" l="1"/>
  <c r="C346" i="6"/>
  <c r="G346" i="6" s="1"/>
  <c r="B347" i="6"/>
  <c r="A347" i="6"/>
  <c r="G262" i="2"/>
  <c r="H262" i="2" s="1"/>
  <c r="F263" i="2" s="1"/>
  <c r="A345" i="2"/>
  <c r="C344" i="2"/>
  <c r="B345" i="2"/>
  <c r="J345" i="6"/>
  <c r="H344" i="6"/>
  <c r="A348" i="6" l="1"/>
  <c r="C347" i="6"/>
  <c r="G347" i="6" s="1"/>
  <c r="B348" i="6"/>
  <c r="G263" i="2"/>
  <c r="H263" i="2" s="1"/>
  <c r="F264" i="2" s="1"/>
  <c r="J346" i="6"/>
  <c r="H345" i="6"/>
  <c r="J262" i="2"/>
  <c r="B346" i="2"/>
  <c r="C345" i="2"/>
  <c r="A346" i="2"/>
  <c r="J263" i="2" l="1"/>
  <c r="C348" i="6"/>
  <c r="G348" i="6" s="1"/>
  <c r="B349" i="6"/>
  <c r="A349" i="6"/>
  <c r="G264" i="2"/>
  <c r="H264" i="2" s="1"/>
  <c r="F265" i="2" s="1"/>
  <c r="H346" i="6"/>
  <c r="J347" i="6"/>
  <c r="C346" i="2"/>
  <c r="A347" i="2"/>
  <c r="B347" i="2"/>
  <c r="B350" i="6" l="1"/>
  <c r="A350" i="6"/>
  <c r="C349" i="6"/>
  <c r="G349" i="6" s="1"/>
  <c r="G265" i="2"/>
  <c r="H265" i="2" s="1"/>
  <c r="F266" i="2" s="1"/>
  <c r="A348" i="2"/>
  <c r="C347" i="2"/>
  <c r="B348" i="2"/>
  <c r="J264" i="2"/>
  <c r="J348" i="6"/>
  <c r="H347" i="6"/>
  <c r="B351" i="6" l="1"/>
  <c r="A351" i="6"/>
  <c r="C350" i="6"/>
  <c r="G350" i="6" s="1"/>
  <c r="G266" i="2"/>
  <c r="H266" i="2" s="1"/>
  <c r="F267" i="2" s="1"/>
  <c r="H348" i="6"/>
  <c r="J349" i="6"/>
  <c r="J265" i="2"/>
  <c r="C348" i="2"/>
  <c r="B349" i="2"/>
  <c r="A349" i="2"/>
  <c r="C351" i="6" l="1"/>
  <c r="G351" i="6" s="1"/>
  <c r="A352" i="6"/>
  <c r="B352" i="6"/>
  <c r="G267" i="2"/>
  <c r="H267" i="2" s="1"/>
  <c r="F268" i="2" s="1"/>
  <c r="H349" i="6"/>
  <c r="J350" i="6"/>
  <c r="B350" i="2"/>
  <c r="C349" i="2"/>
  <c r="A350" i="2"/>
  <c r="J266" i="2"/>
  <c r="J267" i="2" l="1"/>
  <c r="B353" i="6"/>
  <c r="C352" i="6"/>
  <c r="G352" i="6" s="1"/>
  <c r="A353" i="6"/>
  <c r="G268" i="2"/>
  <c r="H268" i="2" s="1"/>
  <c r="F269" i="2" s="1"/>
  <c r="B351" i="2"/>
  <c r="A351" i="2"/>
  <c r="C350" i="2"/>
  <c r="H350" i="6"/>
  <c r="J351" i="6"/>
  <c r="J268" i="2" l="1"/>
  <c r="B354" i="6"/>
  <c r="C353" i="6"/>
  <c r="G353" i="6" s="1"/>
  <c r="A354" i="6"/>
  <c r="G269" i="2"/>
  <c r="H269" i="2" s="1"/>
  <c r="F270" i="2" s="1"/>
  <c r="H351" i="6"/>
  <c r="J352" i="6"/>
  <c r="B352" i="2"/>
  <c r="C351" i="2"/>
  <c r="A352" i="2"/>
  <c r="J269" i="2" l="1"/>
  <c r="C354" i="6"/>
  <c r="G354" i="6" s="1"/>
  <c r="A355" i="6"/>
  <c r="B355" i="6"/>
  <c r="G270" i="2"/>
  <c r="H270" i="2" s="1"/>
  <c r="F271" i="2" s="1"/>
  <c r="J353" i="6"/>
  <c r="H352" i="6"/>
  <c r="C352" i="2"/>
  <c r="A353" i="2"/>
  <c r="B353" i="2"/>
  <c r="J270" i="2" l="1"/>
  <c r="C355" i="6"/>
  <c r="G355" i="6" s="1"/>
  <c r="A356" i="6"/>
  <c r="B356" i="6"/>
  <c r="G271" i="2"/>
  <c r="H271" i="2" s="1"/>
  <c r="F272" i="2" s="1"/>
  <c r="B354" i="2"/>
  <c r="A354" i="2"/>
  <c r="C353" i="2"/>
  <c r="H353" i="6"/>
  <c r="J354" i="6"/>
  <c r="J271" i="2" l="1"/>
  <c r="C356" i="6"/>
  <c r="G356" i="6" s="1"/>
  <c r="A357" i="6"/>
  <c r="B357" i="6"/>
  <c r="G272" i="2"/>
  <c r="H272" i="2" s="1"/>
  <c r="F273" i="2" s="1"/>
  <c r="H354" i="6"/>
  <c r="J355" i="6"/>
  <c r="A355" i="2"/>
  <c r="B355" i="2"/>
  <c r="C354" i="2"/>
  <c r="A358" i="6" l="1"/>
  <c r="B358" i="6"/>
  <c r="C357" i="6"/>
  <c r="G357" i="6" s="1"/>
  <c r="G273" i="2"/>
  <c r="H273" i="2" s="1"/>
  <c r="F274" i="2" s="1"/>
  <c r="J272" i="2"/>
  <c r="H355" i="6"/>
  <c r="J356" i="6"/>
  <c r="A356" i="2"/>
  <c r="B356" i="2"/>
  <c r="C355" i="2"/>
  <c r="J273" i="2" l="1"/>
  <c r="B359" i="6"/>
  <c r="C358" i="6"/>
  <c r="G358" i="6" s="1"/>
  <c r="A359" i="6"/>
  <c r="G274" i="2"/>
  <c r="H274" i="2" s="1"/>
  <c r="F275" i="2" s="1"/>
  <c r="A357" i="2"/>
  <c r="C356" i="2"/>
  <c r="B357" i="2"/>
  <c r="J357" i="6"/>
  <c r="H356" i="6"/>
  <c r="A360" i="6" l="1"/>
  <c r="B360" i="6"/>
  <c r="C359" i="6"/>
  <c r="G359" i="6" s="1"/>
  <c r="G275" i="2"/>
  <c r="H275" i="2" s="1"/>
  <c r="F276" i="2" s="1"/>
  <c r="J358" i="6"/>
  <c r="H357" i="6"/>
  <c r="J274" i="2"/>
  <c r="B358" i="2"/>
  <c r="C357" i="2"/>
  <c r="A358" i="2"/>
  <c r="A361" i="6" l="1"/>
  <c r="B361" i="6"/>
  <c r="C360" i="6"/>
  <c r="G360" i="6" s="1"/>
  <c r="G276" i="2"/>
  <c r="H276" i="2" s="1"/>
  <c r="F277" i="2" s="1"/>
  <c r="J275" i="2"/>
  <c r="H358" i="6"/>
  <c r="J359" i="6"/>
  <c r="C358" i="2"/>
  <c r="A359" i="2"/>
  <c r="B359" i="2"/>
  <c r="J276" i="2" l="1"/>
  <c r="C361" i="6"/>
  <c r="G361" i="6" s="1"/>
  <c r="B362" i="6"/>
  <c r="A362" i="6"/>
  <c r="G277" i="2"/>
  <c r="H277" i="2" s="1"/>
  <c r="F278" i="2" s="1"/>
  <c r="A360" i="2"/>
  <c r="B360" i="2"/>
  <c r="C359" i="2"/>
  <c r="J360" i="6"/>
  <c r="H359" i="6"/>
  <c r="J277" i="2" l="1"/>
  <c r="A363" i="6"/>
  <c r="C362" i="6"/>
  <c r="G362" i="6" s="1"/>
  <c r="B363" i="6"/>
  <c r="G278" i="2"/>
  <c r="H278" i="2" s="1"/>
  <c r="F279" i="2" s="1"/>
  <c r="A361" i="2"/>
  <c r="B361" i="2"/>
  <c r="C360" i="2"/>
  <c r="H360" i="6"/>
  <c r="J361" i="6"/>
  <c r="J278" i="2" l="1"/>
  <c r="C363" i="6"/>
  <c r="G363" i="6" s="1"/>
  <c r="B364" i="6"/>
  <c r="A364" i="6"/>
  <c r="G279" i="2"/>
  <c r="H279" i="2" s="1"/>
  <c r="F280" i="2" s="1"/>
  <c r="C361" i="2"/>
  <c r="B362" i="2"/>
  <c r="A362" i="2"/>
  <c r="H361" i="6"/>
  <c r="J362" i="6"/>
  <c r="J279" i="2" l="1"/>
  <c r="B365" i="6"/>
  <c r="C364" i="6"/>
  <c r="G364" i="6" s="1"/>
  <c r="A365" i="6"/>
  <c r="G280" i="2"/>
  <c r="H280" i="2" s="1"/>
  <c r="F281" i="2" s="1"/>
  <c r="B363" i="2"/>
  <c r="C362" i="2"/>
  <c r="A363" i="2"/>
  <c r="H362" i="6"/>
  <c r="J363" i="6"/>
  <c r="C365" i="6" l="1"/>
  <c r="G365" i="6" s="1"/>
  <c r="A366" i="6"/>
  <c r="B366" i="6"/>
  <c r="G281" i="2"/>
  <c r="H281" i="2" s="1"/>
  <c r="F282" i="2" s="1"/>
  <c r="J364" i="6"/>
  <c r="H363" i="6"/>
  <c r="B364" i="2"/>
  <c r="C363" i="2"/>
  <c r="A364" i="2"/>
  <c r="J280" i="2"/>
  <c r="J281" i="2" l="1"/>
  <c r="A367" i="6"/>
  <c r="B367" i="6"/>
  <c r="C366" i="6"/>
  <c r="G366" i="6" s="1"/>
  <c r="G282" i="2"/>
  <c r="H282" i="2" s="1"/>
  <c r="F283" i="2" s="1"/>
  <c r="J365" i="6"/>
  <c r="H364" i="6"/>
  <c r="C364" i="2"/>
  <c r="A365" i="2"/>
  <c r="B365" i="2"/>
  <c r="J282" i="2" l="1"/>
  <c r="B368" i="6"/>
  <c r="C367" i="6"/>
  <c r="G367" i="6" s="1"/>
  <c r="A368" i="6"/>
  <c r="G283" i="2"/>
  <c r="H283" i="2" s="1"/>
  <c r="F284" i="2" s="1"/>
  <c r="J366" i="6"/>
  <c r="H365" i="6"/>
  <c r="B366" i="2"/>
  <c r="C365" i="2"/>
  <c r="A366" i="2"/>
  <c r="J283" i="2" l="1"/>
  <c r="A369" i="6"/>
  <c r="B369" i="6"/>
  <c r="C368" i="6"/>
  <c r="G368" i="6" s="1"/>
  <c r="G284" i="2"/>
  <c r="H284" i="2" s="1"/>
  <c r="F285" i="2" s="1"/>
  <c r="C366" i="2"/>
  <c r="B367" i="2"/>
  <c r="A367" i="2"/>
  <c r="H366" i="6"/>
  <c r="J367" i="6"/>
  <c r="A370" i="6" l="1"/>
  <c r="C369" i="6"/>
  <c r="G369" i="6" s="1"/>
  <c r="B370" i="6"/>
  <c r="G285" i="2"/>
  <c r="H285" i="2" s="1"/>
  <c r="F286" i="2" s="1"/>
  <c r="J368" i="6"/>
  <c r="H367" i="6"/>
  <c r="B368" i="2"/>
  <c r="A368" i="2"/>
  <c r="C367" i="2"/>
  <c r="J284" i="2"/>
  <c r="J285" i="2" l="1"/>
  <c r="B371" i="6"/>
  <c r="C370" i="6"/>
  <c r="G370" i="6" s="1"/>
  <c r="A371" i="6"/>
  <c r="G286" i="2"/>
  <c r="H286" i="2" s="1"/>
  <c r="F287" i="2" s="1"/>
  <c r="H368" i="6"/>
  <c r="J369" i="6"/>
  <c r="C368" i="2"/>
  <c r="A369" i="2"/>
  <c r="B369" i="2"/>
  <c r="A372" i="6" l="1"/>
  <c r="B372" i="6"/>
  <c r="C371" i="6"/>
  <c r="G371" i="6" s="1"/>
  <c r="G287" i="2"/>
  <c r="H287" i="2" s="1"/>
  <c r="F288" i="2" s="1"/>
  <c r="J286" i="2"/>
  <c r="C369" i="2"/>
  <c r="B370" i="2"/>
  <c r="A370" i="2"/>
  <c r="J370" i="6"/>
  <c r="H369" i="6"/>
  <c r="J287" i="2" l="1"/>
  <c r="A373" i="6"/>
  <c r="B373" i="6"/>
  <c r="C372" i="6"/>
  <c r="G372" i="6" s="1"/>
  <c r="G288" i="2"/>
  <c r="H288" i="2" s="1"/>
  <c r="F289" i="2" s="1"/>
  <c r="A371" i="2"/>
  <c r="C370" i="2"/>
  <c r="B371" i="2"/>
  <c r="J371" i="6"/>
  <c r="H370" i="6"/>
  <c r="J288" i="2" l="1"/>
  <c r="C373" i="6"/>
  <c r="G373" i="6" s="1"/>
  <c r="A374" i="6"/>
  <c r="B374" i="6"/>
  <c r="G289" i="2"/>
  <c r="H289" i="2" s="1"/>
  <c r="F290" i="2" s="1"/>
  <c r="H371" i="6"/>
  <c r="J372" i="6"/>
  <c r="A372" i="2"/>
  <c r="C371" i="2"/>
  <c r="B372" i="2"/>
  <c r="B375" i="6" l="1"/>
  <c r="C374" i="6"/>
  <c r="G374" i="6" s="1"/>
  <c r="A375" i="6"/>
  <c r="G290" i="2"/>
  <c r="H290" i="2" s="1"/>
  <c r="F291" i="2" s="1"/>
  <c r="A373" i="2"/>
  <c r="B373" i="2"/>
  <c r="C372" i="2"/>
  <c r="J373" i="6"/>
  <c r="H372" i="6"/>
  <c r="J289" i="2"/>
  <c r="J290" i="2" l="1"/>
  <c r="A376" i="6"/>
  <c r="B376" i="6"/>
  <c r="C375" i="6"/>
  <c r="G375" i="6" s="1"/>
  <c r="G291" i="2"/>
  <c r="H291" i="2" s="1"/>
  <c r="F292" i="2" s="1"/>
  <c r="B374" i="2"/>
  <c r="C373" i="2"/>
  <c r="A374" i="2"/>
  <c r="H373" i="6"/>
  <c r="J374" i="6"/>
  <c r="A377" i="6" l="1"/>
  <c r="B377" i="6"/>
  <c r="C376" i="6"/>
  <c r="G376" i="6" s="1"/>
  <c r="G292" i="2"/>
  <c r="H292" i="2" s="1"/>
  <c r="F293" i="2" s="1"/>
  <c r="J291" i="2"/>
  <c r="C374" i="2"/>
  <c r="A375" i="2"/>
  <c r="B375" i="2"/>
  <c r="J375" i="6"/>
  <c r="H374" i="6"/>
  <c r="A378" i="6" l="1"/>
  <c r="C377" i="6"/>
  <c r="G377" i="6" s="1"/>
  <c r="B378" i="6"/>
  <c r="G293" i="2"/>
  <c r="H293" i="2" s="1"/>
  <c r="F294" i="2" s="1"/>
  <c r="J376" i="6"/>
  <c r="H375" i="6"/>
  <c r="J292" i="2"/>
  <c r="B376" i="2"/>
  <c r="C375" i="2"/>
  <c r="A376" i="2"/>
  <c r="B379" i="6" l="1"/>
  <c r="A379" i="6"/>
  <c r="C378" i="6"/>
  <c r="G378" i="6" s="1"/>
  <c r="G294" i="2"/>
  <c r="H294" i="2" s="1"/>
  <c r="F295" i="2" s="1"/>
  <c r="H376" i="6"/>
  <c r="J377" i="6"/>
  <c r="B377" i="2"/>
  <c r="A377" i="2"/>
  <c r="C376" i="2"/>
  <c r="J293" i="2"/>
  <c r="J294" i="2" l="1"/>
  <c r="B380" i="6"/>
  <c r="A380" i="6"/>
  <c r="C379" i="6"/>
  <c r="G379" i="6" s="1"/>
  <c r="G295" i="2"/>
  <c r="H295" i="2" s="1"/>
  <c r="F296" i="2" s="1"/>
  <c r="H377" i="6"/>
  <c r="J378" i="6"/>
  <c r="C377" i="2"/>
  <c r="B378" i="2"/>
  <c r="A378" i="2"/>
  <c r="B381" i="6" l="1"/>
  <c r="A381" i="6"/>
  <c r="C380" i="6"/>
  <c r="G380" i="6" s="1"/>
  <c r="G296" i="2"/>
  <c r="H296" i="2" s="1"/>
  <c r="F297" i="2" s="1"/>
  <c r="J295" i="2"/>
  <c r="B379" i="2"/>
  <c r="A379" i="2"/>
  <c r="C378" i="2"/>
  <c r="J379" i="6"/>
  <c r="H378" i="6"/>
  <c r="J296" i="2" l="1"/>
  <c r="A382" i="6"/>
  <c r="C381" i="6"/>
  <c r="G381" i="6" s="1"/>
  <c r="B382" i="6"/>
  <c r="G297" i="2"/>
  <c r="H297" i="2" s="1"/>
  <c r="F298" i="2" s="1"/>
  <c r="H379" i="6"/>
  <c r="J380" i="6"/>
  <c r="B380" i="2"/>
  <c r="C379" i="2"/>
  <c r="A380" i="2"/>
  <c r="J297" i="2" l="1"/>
  <c r="A383" i="6"/>
  <c r="C382" i="6"/>
  <c r="G382" i="6" s="1"/>
  <c r="B383" i="6"/>
  <c r="G298" i="2"/>
  <c r="H298" i="2" s="1"/>
  <c r="F299" i="2" s="1"/>
  <c r="J381" i="6"/>
  <c r="H380" i="6"/>
  <c r="B381" i="2"/>
  <c r="A381" i="2"/>
  <c r="C380" i="2"/>
  <c r="C383" i="6" l="1"/>
  <c r="G383" i="6" s="1"/>
  <c r="B384" i="6"/>
  <c r="A384" i="6"/>
  <c r="G299" i="2"/>
  <c r="H299" i="2" s="1"/>
  <c r="F300" i="2" s="1"/>
  <c r="J382" i="6"/>
  <c r="H381" i="6"/>
  <c r="J298" i="2"/>
  <c r="C381" i="2"/>
  <c r="B382" i="2"/>
  <c r="A382" i="2"/>
  <c r="J299" i="2" l="1"/>
  <c r="C384" i="6"/>
  <c r="G384" i="6" s="1"/>
  <c r="B385" i="6"/>
  <c r="A385" i="6"/>
  <c r="G300" i="2"/>
  <c r="H300" i="2" s="1"/>
  <c r="F301" i="2" s="1"/>
  <c r="A383" i="2"/>
  <c r="C382" i="2"/>
  <c r="B383" i="2"/>
  <c r="H382" i="6"/>
  <c r="J383" i="6"/>
  <c r="J300" i="2" l="1"/>
  <c r="B386" i="6"/>
  <c r="A386" i="6"/>
  <c r="C385" i="6"/>
  <c r="G385" i="6" s="1"/>
  <c r="G301" i="2"/>
  <c r="H301" i="2" s="1"/>
  <c r="F302" i="2" s="1"/>
  <c r="H383" i="6"/>
  <c r="J384" i="6"/>
  <c r="A384" i="2"/>
  <c r="B384" i="2"/>
  <c r="C383" i="2"/>
  <c r="J301" i="2" l="1"/>
  <c r="A387" i="6"/>
  <c r="B387" i="6"/>
  <c r="C386" i="6"/>
  <c r="G386" i="6" s="1"/>
  <c r="G302" i="2"/>
  <c r="H302" i="2" s="1"/>
  <c r="F303" i="2" s="1"/>
  <c r="H384" i="6"/>
  <c r="J385" i="6"/>
  <c r="A385" i="2"/>
  <c r="B385" i="2"/>
  <c r="C384" i="2"/>
  <c r="B388" i="6" l="1"/>
  <c r="C387" i="6"/>
  <c r="G387" i="6" s="1"/>
  <c r="A388" i="6"/>
  <c r="G303" i="2"/>
  <c r="H303" i="2" s="1"/>
  <c r="F304" i="2" s="1"/>
  <c r="C385" i="2"/>
  <c r="B386" i="2"/>
  <c r="A386" i="2"/>
  <c r="J302" i="2"/>
  <c r="H385" i="6"/>
  <c r="J386" i="6"/>
  <c r="J303" i="2" l="1"/>
  <c r="A389" i="6"/>
  <c r="C388" i="6"/>
  <c r="G388" i="6" s="1"/>
  <c r="B389" i="6"/>
  <c r="G304" i="2"/>
  <c r="H304" i="2" s="1"/>
  <c r="F305" i="2" s="1"/>
  <c r="J387" i="6"/>
  <c r="H386" i="6"/>
  <c r="B387" i="2"/>
  <c r="A387" i="2"/>
  <c r="C386" i="2"/>
  <c r="B390" i="6" l="1"/>
  <c r="C389" i="6"/>
  <c r="G389" i="6" s="1"/>
  <c r="A390" i="6"/>
  <c r="G305" i="2"/>
  <c r="H305" i="2" s="1"/>
  <c r="F306" i="2" s="1"/>
  <c r="J388" i="6"/>
  <c r="H387" i="6"/>
  <c r="B388" i="2"/>
  <c r="A388" i="2"/>
  <c r="C387" i="2"/>
  <c r="J304" i="2"/>
  <c r="C390" i="6" l="1"/>
  <c r="G390" i="6" s="1"/>
  <c r="A391" i="6"/>
  <c r="B391" i="6"/>
  <c r="G306" i="2"/>
  <c r="H306" i="2" s="1"/>
  <c r="F307" i="2" s="1"/>
  <c r="J389" i="6"/>
  <c r="H388" i="6"/>
  <c r="C388" i="2"/>
  <c r="A389" i="2"/>
  <c r="B389" i="2"/>
  <c r="J305" i="2"/>
  <c r="J306" i="2" l="1"/>
  <c r="C391" i="6"/>
  <c r="G391" i="6" s="1"/>
  <c r="A392" i="6"/>
  <c r="B392" i="6"/>
  <c r="G307" i="2"/>
  <c r="H307" i="2" s="1"/>
  <c r="F308" i="2" s="1"/>
  <c r="H389" i="6"/>
  <c r="J390" i="6"/>
  <c r="B390" i="2"/>
  <c r="C389" i="2"/>
  <c r="A390" i="2"/>
  <c r="J307" i="2" l="1"/>
  <c r="C392" i="6"/>
  <c r="G392" i="6" s="1"/>
  <c r="A393" i="6"/>
  <c r="B393" i="6"/>
  <c r="G308" i="2"/>
  <c r="H308" i="2" s="1"/>
  <c r="F309" i="2" s="1"/>
  <c r="C390" i="2"/>
  <c r="A391" i="2"/>
  <c r="B391" i="2"/>
  <c r="J391" i="6"/>
  <c r="H390" i="6"/>
  <c r="B394" i="6" l="1"/>
  <c r="A394" i="6"/>
  <c r="C393" i="6"/>
  <c r="G393" i="6" s="1"/>
  <c r="G309" i="2"/>
  <c r="H309" i="2" s="1"/>
  <c r="F310" i="2" s="1"/>
  <c r="J392" i="6"/>
  <c r="H391" i="6"/>
  <c r="J308" i="2"/>
  <c r="A392" i="2"/>
  <c r="B392" i="2"/>
  <c r="C391" i="2"/>
  <c r="A395" i="6" l="1"/>
  <c r="B395" i="6"/>
  <c r="C394" i="6"/>
  <c r="G394" i="6" s="1"/>
  <c r="G310" i="2"/>
  <c r="H310" i="2" s="1"/>
  <c r="F311" i="2" s="1"/>
  <c r="B393" i="2"/>
  <c r="C392" i="2"/>
  <c r="A393" i="2"/>
  <c r="J393" i="6"/>
  <c r="H392" i="6"/>
  <c r="J309" i="2"/>
  <c r="J310" i="2" l="1"/>
  <c r="C395" i="6"/>
  <c r="G395" i="6" s="1"/>
  <c r="B396" i="6"/>
  <c r="A396" i="6"/>
  <c r="G311" i="2"/>
  <c r="H311" i="2" s="1"/>
  <c r="F312" i="2" s="1"/>
  <c r="B394" i="2"/>
  <c r="A394" i="2"/>
  <c r="C393" i="2"/>
  <c r="J394" i="6"/>
  <c r="H393" i="6"/>
  <c r="C396" i="6" l="1"/>
  <c r="G396" i="6" s="1"/>
  <c r="A397" i="6"/>
  <c r="B397" i="6"/>
  <c r="G312" i="2"/>
  <c r="H312" i="2" s="1"/>
  <c r="F313" i="2" s="1"/>
  <c r="J395" i="6"/>
  <c r="H394" i="6"/>
  <c r="J311" i="2"/>
  <c r="A395" i="2"/>
  <c r="C394" i="2"/>
  <c r="B395" i="2"/>
  <c r="B398" i="6" l="1"/>
  <c r="C397" i="6"/>
  <c r="G397" i="6" s="1"/>
  <c r="A398" i="6"/>
  <c r="G313" i="2"/>
  <c r="H313" i="2" s="1"/>
  <c r="F314" i="2" s="1"/>
  <c r="B396" i="2"/>
  <c r="C395" i="2"/>
  <c r="A396" i="2"/>
  <c r="H395" i="6"/>
  <c r="J396" i="6"/>
  <c r="J312" i="2"/>
  <c r="J313" i="2" l="1"/>
  <c r="B399" i="6"/>
  <c r="A399" i="6"/>
  <c r="C398" i="6"/>
  <c r="G398" i="6" s="1"/>
  <c r="G314" i="2"/>
  <c r="H314" i="2" s="1"/>
  <c r="F315" i="2" s="1"/>
  <c r="J397" i="6"/>
  <c r="H396" i="6"/>
  <c r="B397" i="2"/>
  <c r="A397" i="2"/>
  <c r="C396" i="2"/>
  <c r="J314" i="2" l="1"/>
  <c r="A400" i="6"/>
  <c r="C399" i="6"/>
  <c r="G399" i="6" s="1"/>
  <c r="B400" i="6"/>
  <c r="G315" i="2"/>
  <c r="H315" i="2" s="1"/>
  <c r="F316" i="2" s="1"/>
  <c r="H397" i="6"/>
  <c r="J398" i="6"/>
  <c r="C397" i="2"/>
  <c r="A398" i="2"/>
  <c r="B398" i="2"/>
  <c r="C400" i="6" l="1"/>
  <c r="G400" i="6" s="1"/>
  <c r="A401" i="6"/>
  <c r="B401" i="6"/>
  <c r="G316" i="2"/>
  <c r="H316" i="2" s="1"/>
  <c r="F317" i="2" s="1"/>
  <c r="C398" i="2"/>
  <c r="A399" i="2"/>
  <c r="B399" i="2"/>
  <c r="J399" i="6"/>
  <c r="H398" i="6"/>
  <c r="J315" i="2"/>
  <c r="J316" i="2" l="1"/>
  <c r="A402" i="6"/>
  <c r="C401" i="6"/>
  <c r="G401" i="6" s="1"/>
  <c r="B402" i="6"/>
  <c r="G317" i="2"/>
  <c r="H317" i="2" s="1"/>
  <c r="F318" i="2" s="1"/>
  <c r="A400" i="2"/>
  <c r="C399" i="2"/>
  <c r="B400" i="2"/>
  <c r="H399" i="6"/>
  <c r="J400" i="6"/>
  <c r="B403" i="6" l="1"/>
  <c r="C402" i="6"/>
  <c r="G402" i="6" s="1"/>
  <c r="A403" i="6"/>
  <c r="G318" i="2"/>
  <c r="H318" i="2" s="1"/>
  <c r="F319" i="2" s="1"/>
  <c r="B401" i="2"/>
  <c r="A401" i="2"/>
  <c r="C400" i="2"/>
  <c r="H400" i="6"/>
  <c r="J401" i="6"/>
  <c r="J317" i="2"/>
  <c r="A404" i="6" l="1"/>
  <c r="B404" i="6"/>
  <c r="C403" i="6"/>
  <c r="G403" i="6" s="1"/>
  <c r="G319" i="2"/>
  <c r="H319" i="2" s="1"/>
  <c r="F320" i="2" s="1"/>
  <c r="J402" i="6"/>
  <c r="H401" i="6"/>
  <c r="A402" i="2"/>
  <c r="B402" i="2"/>
  <c r="C401" i="2"/>
  <c r="J318" i="2"/>
  <c r="J319" i="2" l="1"/>
  <c r="C404" i="6"/>
  <c r="G404" i="6" s="1"/>
  <c r="B405" i="6"/>
  <c r="A405" i="6"/>
  <c r="G320" i="2"/>
  <c r="H320" i="2" s="1"/>
  <c r="F321" i="2" s="1"/>
  <c r="H402" i="6"/>
  <c r="J403" i="6"/>
  <c r="A403" i="2"/>
  <c r="B403" i="2"/>
  <c r="C402" i="2"/>
  <c r="B406" i="6" l="1"/>
  <c r="A406" i="6"/>
  <c r="C405" i="6"/>
  <c r="G405" i="6" s="1"/>
  <c r="G321" i="2"/>
  <c r="H321" i="2" s="1"/>
  <c r="F322" i="2" s="1"/>
  <c r="A404" i="2"/>
  <c r="B404" i="2"/>
  <c r="C403" i="2"/>
  <c r="J320" i="2"/>
  <c r="H403" i="6"/>
  <c r="J404" i="6"/>
  <c r="J321" i="2" l="1"/>
  <c r="B407" i="6"/>
  <c r="A407" i="6"/>
  <c r="C406" i="6"/>
  <c r="G406" i="6" s="1"/>
  <c r="G322" i="2"/>
  <c r="H322" i="2" s="1"/>
  <c r="F323" i="2" s="1"/>
  <c r="H404" i="6"/>
  <c r="J405" i="6"/>
  <c r="A405" i="2"/>
  <c r="B405" i="2"/>
  <c r="C404" i="2"/>
  <c r="A408" i="6" l="1"/>
  <c r="B408" i="6"/>
  <c r="C407" i="6"/>
  <c r="G407" i="6" s="1"/>
  <c r="G323" i="2"/>
  <c r="H323" i="2" s="1"/>
  <c r="F324" i="2" s="1"/>
  <c r="J322" i="2"/>
  <c r="H405" i="6"/>
  <c r="J406" i="6"/>
  <c r="C405" i="2"/>
  <c r="A406" i="2"/>
  <c r="B406" i="2"/>
  <c r="J323" i="2" l="1"/>
  <c r="A409" i="6"/>
  <c r="C408" i="6"/>
  <c r="G408" i="6" s="1"/>
  <c r="B409" i="6"/>
  <c r="G324" i="2"/>
  <c r="H324" i="2" s="1"/>
  <c r="F325" i="2" s="1"/>
  <c r="C406" i="2"/>
  <c r="B407" i="2"/>
  <c r="A407" i="2"/>
  <c r="H406" i="6"/>
  <c r="J407" i="6"/>
  <c r="C409" i="6" l="1"/>
  <c r="G409" i="6" s="1"/>
  <c r="B410" i="6"/>
  <c r="A410" i="6"/>
  <c r="G325" i="2"/>
  <c r="H325" i="2" s="1"/>
  <c r="F326" i="2" s="1"/>
  <c r="A408" i="2"/>
  <c r="C407" i="2"/>
  <c r="B408" i="2"/>
  <c r="J324" i="2"/>
  <c r="H407" i="6"/>
  <c r="J408" i="6"/>
  <c r="B411" i="6" l="1"/>
  <c r="A411" i="6"/>
  <c r="C410" i="6"/>
  <c r="G410" i="6" s="1"/>
  <c r="G326" i="2"/>
  <c r="H326" i="2" s="1"/>
  <c r="F327" i="2" s="1"/>
  <c r="J409" i="6"/>
  <c r="H408" i="6"/>
  <c r="J325" i="2"/>
  <c r="B409" i="2"/>
  <c r="C408" i="2"/>
  <c r="A409" i="2"/>
  <c r="C411" i="6" l="1"/>
  <c r="G411" i="6" s="1"/>
  <c r="B412" i="6"/>
  <c r="A412" i="6"/>
  <c r="G327" i="2"/>
  <c r="H327" i="2" s="1"/>
  <c r="F328" i="2" s="1"/>
  <c r="H409" i="6"/>
  <c r="J410" i="6"/>
  <c r="C409" i="2"/>
  <c r="A410" i="2"/>
  <c r="B410" i="2"/>
  <c r="J326" i="2"/>
  <c r="J327" i="2" l="1"/>
  <c r="C412" i="6"/>
  <c r="G412" i="6" s="1"/>
  <c r="A413" i="6"/>
  <c r="B413" i="6"/>
  <c r="G328" i="2"/>
  <c r="H328" i="2" s="1"/>
  <c r="F329" i="2" s="1"/>
  <c r="H410" i="6"/>
  <c r="J411" i="6"/>
  <c r="A411" i="2"/>
  <c r="C410" i="2"/>
  <c r="B411" i="2"/>
  <c r="C413" i="6" l="1"/>
  <c r="G413" i="6" s="1"/>
  <c r="A414" i="6"/>
  <c r="B414" i="6"/>
  <c r="G329" i="2"/>
  <c r="H329" i="2" s="1"/>
  <c r="F330" i="2" s="1"/>
  <c r="J328" i="2"/>
  <c r="C411" i="2"/>
  <c r="B412" i="2"/>
  <c r="A412" i="2"/>
  <c r="J412" i="6"/>
  <c r="H411" i="6"/>
  <c r="C414" i="6" l="1"/>
  <c r="G414" i="6" s="1"/>
  <c r="B415" i="6"/>
  <c r="A415" i="6"/>
  <c r="G330" i="2"/>
  <c r="H330" i="2" s="1"/>
  <c r="F331" i="2" s="1"/>
  <c r="J329" i="2"/>
  <c r="H412" i="6"/>
  <c r="J413" i="6"/>
  <c r="B413" i="2"/>
  <c r="C412" i="2"/>
  <c r="A413" i="2"/>
  <c r="C415" i="6" l="1"/>
  <c r="G415" i="6" s="1"/>
  <c r="A416" i="6"/>
  <c r="C416" i="6" s="1"/>
  <c r="G416" i="6" s="1"/>
  <c r="G331" i="2"/>
  <c r="H331" i="2" s="1"/>
  <c r="F332" i="2" s="1"/>
  <c r="J330" i="2"/>
  <c r="A414" i="2"/>
  <c r="C413" i="2"/>
  <c r="B414" i="2"/>
  <c r="H413" i="6"/>
  <c r="J414" i="6"/>
  <c r="J331" i="2" l="1"/>
  <c r="G332" i="2"/>
  <c r="H332" i="2" s="1"/>
  <c r="F333" i="2" s="1"/>
  <c r="A415" i="2"/>
  <c r="B415" i="2"/>
  <c r="C414" i="2"/>
  <c r="H414" i="6"/>
  <c r="J415" i="6"/>
  <c r="G333" i="2" l="1"/>
  <c r="H333" i="2" s="1"/>
  <c r="F334" i="2" s="1"/>
  <c r="J332" i="2"/>
  <c r="C415" i="2"/>
  <c r="B416" i="2"/>
  <c r="A416" i="2"/>
  <c r="J416" i="6"/>
  <c r="H415" i="6"/>
  <c r="J333" i="2" l="1"/>
  <c r="G334" i="2"/>
  <c r="H334" i="2" s="1"/>
  <c r="F335" i="2" s="1"/>
  <c r="J417" i="6"/>
  <c r="H416" i="6"/>
  <c r="A417" i="2"/>
  <c r="C416" i="2"/>
  <c r="B417" i="2"/>
  <c r="G335" i="2" l="1"/>
  <c r="H335" i="2" s="1"/>
  <c r="F336" i="2" s="1"/>
  <c r="B418" i="2"/>
  <c r="C417" i="2"/>
  <c r="A418" i="2"/>
  <c r="J418" i="6"/>
  <c r="H417" i="6"/>
  <c r="J334" i="2"/>
  <c r="G336" i="2" l="1"/>
  <c r="H336" i="2" s="1"/>
  <c r="F337" i="2" s="1"/>
  <c r="J335" i="2"/>
  <c r="C418" i="2"/>
  <c r="B419" i="2"/>
  <c r="A419" i="2"/>
  <c r="H418" i="6"/>
  <c r="J419" i="6"/>
  <c r="J336" i="2" l="1"/>
  <c r="G337" i="2"/>
  <c r="H337" i="2" s="1"/>
  <c r="F338" i="2" s="1"/>
  <c r="H419" i="6"/>
  <c r="J420" i="6"/>
  <c r="A420" i="2"/>
  <c r="B420" i="2"/>
  <c r="C419" i="2"/>
  <c r="J337" i="2" l="1"/>
  <c r="G338" i="2"/>
  <c r="H338" i="2" s="1"/>
  <c r="F339" i="2" s="1"/>
  <c r="A421" i="2"/>
  <c r="C420" i="2"/>
  <c r="B421" i="2"/>
  <c r="H420" i="6"/>
  <c r="J421" i="6"/>
  <c r="J338" i="2" l="1"/>
  <c r="G339" i="2"/>
  <c r="H339" i="2" s="1"/>
  <c r="F340" i="2" s="1"/>
  <c r="H421" i="6"/>
  <c r="J422" i="6"/>
  <c r="C421" i="2"/>
  <c r="A422" i="2"/>
  <c r="B422" i="2"/>
  <c r="G340" i="2" l="1"/>
  <c r="H340" i="2" s="1"/>
  <c r="F341" i="2" s="1"/>
  <c r="J339" i="2"/>
  <c r="J423" i="6"/>
  <c r="H422" i="6"/>
  <c r="A423" i="2"/>
  <c r="B423" i="2"/>
  <c r="C422" i="2"/>
  <c r="G341" i="2" l="1"/>
  <c r="H341" i="2" s="1"/>
  <c r="F342" i="2" s="1"/>
  <c r="B424" i="2"/>
  <c r="A424" i="2"/>
  <c r="C423" i="2"/>
  <c r="J340" i="2"/>
  <c r="J424" i="6"/>
  <c r="H423" i="6"/>
  <c r="J341" i="2" l="1"/>
  <c r="G342" i="2"/>
  <c r="H342" i="2" s="1"/>
  <c r="F343" i="2" s="1"/>
  <c r="H424" i="6"/>
  <c r="J425" i="6"/>
  <c r="A425" i="2"/>
  <c r="C424" i="2"/>
  <c r="B425" i="2"/>
  <c r="J342" i="2" l="1"/>
  <c r="G343" i="2"/>
  <c r="H343" i="2" s="1"/>
  <c r="F344" i="2" s="1"/>
  <c r="A426" i="2"/>
  <c r="B426" i="2"/>
  <c r="C425" i="2"/>
  <c r="J426" i="6"/>
  <c r="H425" i="6"/>
  <c r="G344" i="2" l="1"/>
  <c r="H344" i="2" s="1"/>
  <c r="F345" i="2" s="1"/>
  <c r="J343" i="2"/>
  <c r="C426" i="2"/>
  <c r="B427" i="2"/>
  <c r="A427" i="2"/>
  <c r="J427" i="6"/>
  <c r="H426" i="6"/>
  <c r="G345" i="2" l="1"/>
  <c r="H345" i="2" s="1"/>
  <c r="F346" i="2" s="1"/>
  <c r="J344" i="2"/>
  <c r="H427" i="6"/>
  <c r="J428" i="6"/>
  <c r="C427" i="2"/>
  <c r="A428" i="2"/>
  <c r="B428" i="2"/>
  <c r="J345" i="2" l="1"/>
  <c r="G346" i="2"/>
  <c r="H346" i="2" s="1"/>
  <c r="F347" i="2" s="1"/>
  <c r="H428" i="6"/>
  <c r="J429" i="6"/>
  <c r="B429" i="2"/>
  <c r="A429" i="2"/>
  <c r="C428" i="2"/>
  <c r="G347" i="2" l="1"/>
  <c r="H347" i="2" s="1"/>
  <c r="F348" i="2" s="1"/>
  <c r="C429" i="2"/>
  <c r="B430" i="2"/>
  <c r="A430" i="2"/>
  <c r="J346" i="2"/>
  <c r="J430" i="6"/>
  <c r="H429" i="6"/>
  <c r="G348" i="2" l="1"/>
  <c r="H348" i="2" s="1"/>
  <c r="F349" i="2" s="1"/>
  <c r="C430" i="2"/>
  <c r="B431" i="2"/>
  <c r="A431" i="2"/>
  <c r="H430" i="6"/>
  <c r="J431" i="6"/>
  <c r="J347" i="2"/>
  <c r="G349" i="2" l="1"/>
  <c r="H349" i="2" s="1"/>
  <c r="F350" i="2" s="1"/>
  <c r="J432" i="6"/>
  <c r="H431" i="6"/>
  <c r="J348" i="2"/>
  <c r="B432" i="2"/>
  <c r="C431" i="2"/>
  <c r="A432" i="2"/>
  <c r="G350" i="2" l="1"/>
  <c r="H350" i="2" s="1"/>
  <c r="F351" i="2" s="1"/>
  <c r="H432" i="6"/>
  <c r="J433" i="6"/>
  <c r="C432" i="2"/>
  <c r="A433" i="2"/>
  <c r="B433" i="2"/>
  <c r="J349" i="2"/>
  <c r="G351" i="2" l="1"/>
  <c r="H351" i="2" s="1"/>
  <c r="F352" i="2" s="1"/>
  <c r="A434" i="2"/>
  <c r="B434" i="2"/>
  <c r="C433" i="2"/>
  <c r="J350" i="2"/>
  <c r="H433" i="6"/>
  <c r="J434" i="6"/>
  <c r="G352" i="2" l="1"/>
  <c r="H352" i="2" s="1"/>
  <c r="F353" i="2" s="1"/>
  <c r="A435" i="2"/>
  <c r="B435" i="2"/>
  <c r="C434" i="2"/>
  <c r="J351" i="2"/>
  <c r="J435" i="6"/>
  <c r="H434" i="6"/>
  <c r="G353" i="2" l="1"/>
  <c r="H353" i="2" s="1"/>
  <c r="F354" i="2" s="1"/>
  <c r="C435" i="2"/>
  <c r="B436" i="2"/>
  <c r="A436" i="2"/>
  <c r="H435" i="6"/>
  <c r="J436" i="6"/>
  <c r="J352" i="2"/>
  <c r="J353" i="2" l="1"/>
  <c r="G354" i="2"/>
  <c r="H354" i="2" s="1"/>
  <c r="F355" i="2" s="1"/>
  <c r="B437" i="2"/>
  <c r="C436" i="2"/>
  <c r="A437" i="2"/>
  <c r="H436" i="6"/>
  <c r="J437" i="6"/>
  <c r="J354" i="2" l="1"/>
  <c r="G355" i="2"/>
  <c r="H355" i="2" s="1"/>
  <c r="F356" i="2" s="1"/>
  <c r="B438" i="2"/>
  <c r="A438" i="2"/>
  <c r="C437" i="2"/>
  <c r="J438" i="6"/>
  <c r="H437" i="6"/>
  <c r="G356" i="2" l="1"/>
  <c r="H356" i="2" s="1"/>
  <c r="F357" i="2" s="1"/>
  <c r="H438" i="6"/>
  <c r="J439" i="6"/>
  <c r="B439" i="2"/>
  <c r="C438" i="2"/>
  <c r="A439" i="2"/>
  <c r="J355" i="2"/>
  <c r="G357" i="2" l="1"/>
  <c r="H357" i="2" s="1"/>
  <c r="F358" i="2" s="1"/>
  <c r="J356" i="2"/>
  <c r="H439" i="6"/>
  <c r="J440" i="6"/>
  <c r="C439" i="2"/>
  <c r="A440" i="2"/>
  <c r="B440" i="2"/>
  <c r="G358" i="2" l="1"/>
  <c r="H358" i="2" s="1"/>
  <c r="F359" i="2" s="1"/>
  <c r="J357" i="2"/>
  <c r="C440" i="2"/>
  <c r="A441" i="2"/>
  <c r="B441" i="2"/>
  <c r="J441" i="6"/>
  <c r="H440" i="6"/>
  <c r="G359" i="2" l="1"/>
  <c r="H359" i="2" s="1"/>
  <c r="F360" i="2" s="1"/>
  <c r="J442" i="6"/>
  <c r="H441" i="6"/>
  <c r="A442" i="2"/>
  <c r="B442" i="2"/>
  <c r="C441" i="2"/>
  <c r="J358" i="2"/>
  <c r="J359" i="2" l="1"/>
  <c r="G360" i="2"/>
  <c r="J443" i="6"/>
  <c r="H442" i="6"/>
  <c r="C442" i="2"/>
  <c r="B443" i="2"/>
  <c r="A443" i="2"/>
  <c r="J360" i="2" l="1"/>
  <c r="C443" i="2"/>
  <c r="B444" i="2"/>
  <c r="A444" i="2"/>
  <c r="H360" i="2"/>
  <c r="F361" i="2" s="1"/>
  <c r="J444" i="6"/>
  <c r="H443" i="6"/>
  <c r="H444" i="6" l="1"/>
  <c r="J445" i="6"/>
  <c r="G361" i="2"/>
  <c r="J361" i="2" s="1"/>
  <c r="A445" i="2"/>
  <c r="B445" i="2"/>
  <c r="C444" i="2"/>
  <c r="H361" i="2" l="1"/>
  <c r="F362" i="2" s="1"/>
  <c r="G362" i="2" s="1"/>
  <c r="H362" i="2" s="1"/>
  <c r="F363" i="2" s="1"/>
  <c r="B446" i="2"/>
  <c r="C445" i="2"/>
  <c r="A446" i="2"/>
  <c r="H445" i="6"/>
  <c r="J446" i="6"/>
  <c r="G363" i="2" l="1"/>
  <c r="H363" i="2" s="1"/>
  <c r="F364" i="2" s="1"/>
  <c r="H446" i="6"/>
  <c r="J447" i="6"/>
  <c r="J362" i="2"/>
  <c r="C446" i="2"/>
  <c r="A447" i="2"/>
  <c r="B447" i="2"/>
  <c r="G364" i="2" l="1"/>
  <c r="H364" i="2" s="1"/>
  <c r="F365" i="2" s="1"/>
  <c r="J448" i="6"/>
  <c r="H447" i="6"/>
  <c r="C447" i="2"/>
  <c r="B448" i="2"/>
  <c r="A448" i="2"/>
  <c r="J363" i="2"/>
  <c r="J364" i="2" l="1"/>
  <c r="G365" i="2"/>
  <c r="H365" i="2" s="1"/>
  <c r="F366" i="2" s="1"/>
  <c r="C448" i="2"/>
  <c r="B449" i="2"/>
  <c r="A449" i="2"/>
  <c r="J449" i="6"/>
  <c r="H448" i="6"/>
  <c r="G366" i="2" l="1"/>
  <c r="H366" i="2" s="1"/>
  <c r="F367" i="2" s="1"/>
  <c r="C449" i="2"/>
  <c r="A450" i="2"/>
  <c r="B450" i="2"/>
  <c r="J450" i="6"/>
  <c r="H449" i="6"/>
  <c r="J365" i="2"/>
  <c r="G367" i="2" l="1"/>
  <c r="H367" i="2" s="1"/>
  <c r="F368" i="2" s="1"/>
  <c r="J451" i="6"/>
  <c r="H450" i="6"/>
  <c r="A451" i="2"/>
  <c r="C451" i="2" s="1"/>
  <c r="C450" i="2"/>
  <c r="J366" i="2"/>
  <c r="J367" i="2" l="1"/>
  <c r="G368" i="2"/>
  <c r="H368" i="2" s="1"/>
  <c r="F369" i="2" s="1"/>
  <c r="H451" i="6"/>
  <c r="J452" i="6"/>
  <c r="G369" i="2" l="1"/>
  <c r="H369" i="2" s="1"/>
  <c r="F370" i="2" s="1"/>
  <c r="J368" i="2"/>
  <c r="J453" i="6"/>
  <c r="H452" i="6"/>
  <c r="G370" i="2" l="1"/>
  <c r="H370" i="2" s="1"/>
  <c r="F371" i="2" s="1"/>
  <c r="J454" i="6"/>
  <c r="H453" i="6"/>
  <c r="J369" i="2"/>
  <c r="G371" i="2" l="1"/>
  <c r="H371" i="2" s="1"/>
  <c r="F372" i="2" s="1"/>
  <c r="H454" i="6"/>
  <c r="J455" i="6"/>
  <c r="J370" i="2"/>
  <c r="G372" i="2" l="1"/>
  <c r="H372" i="2" s="1"/>
  <c r="F373" i="2" s="1"/>
  <c r="J456" i="6"/>
  <c r="H455" i="6"/>
  <c r="J371" i="2"/>
  <c r="G373" i="2" l="1"/>
  <c r="H373" i="2" s="1"/>
  <c r="F374" i="2" s="1"/>
  <c r="J457" i="6"/>
  <c r="H456" i="6"/>
  <c r="J372" i="2"/>
  <c r="G374" i="2" l="1"/>
  <c r="H374" i="2" s="1"/>
  <c r="F375" i="2" s="1"/>
  <c r="J458" i="6"/>
  <c r="H457" i="6"/>
  <c r="J373" i="2"/>
  <c r="G375" i="2" l="1"/>
  <c r="H375" i="2" s="1"/>
  <c r="F376" i="2" s="1"/>
  <c r="J459" i="6"/>
  <c r="H458" i="6"/>
  <c r="J374" i="2"/>
  <c r="G376" i="2" l="1"/>
  <c r="H376" i="2" s="1"/>
  <c r="F377" i="2" s="1"/>
  <c r="J460" i="6"/>
  <c r="H459" i="6"/>
  <c r="J375" i="2"/>
  <c r="G377" i="2" l="1"/>
  <c r="H377" i="2" s="1"/>
  <c r="F378" i="2" s="1"/>
  <c r="J461" i="6"/>
  <c r="H460" i="6"/>
  <c r="J376" i="2"/>
  <c r="G378" i="2" l="1"/>
  <c r="H378" i="2" s="1"/>
  <c r="F379" i="2" s="1"/>
  <c r="J462" i="6"/>
  <c r="H461" i="6"/>
  <c r="J377" i="2"/>
  <c r="G379" i="2" l="1"/>
  <c r="H379" i="2" s="1"/>
  <c r="F380" i="2" s="1"/>
  <c r="J463" i="6"/>
  <c r="H462" i="6"/>
  <c r="J378" i="2"/>
  <c r="G380" i="2" l="1"/>
  <c r="H380" i="2" s="1"/>
  <c r="F381" i="2" s="1"/>
  <c r="H463" i="6"/>
  <c r="J464" i="6"/>
  <c r="J379" i="2"/>
  <c r="G381" i="2" l="1"/>
  <c r="H381" i="2" s="1"/>
  <c r="F382" i="2" s="1"/>
  <c r="H464" i="6"/>
  <c r="J465" i="6"/>
  <c r="J380" i="2"/>
  <c r="G382" i="2" l="1"/>
  <c r="H382" i="2" s="1"/>
  <c r="F383" i="2" s="1"/>
  <c r="J466" i="6"/>
  <c r="H465" i="6"/>
  <c r="J381" i="2"/>
  <c r="G383" i="2" l="1"/>
  <c r="H383" i="2" s="1"/>
  <c r="F384" i="2" s="1"/>
  <c r="J467" i="6"/>
  <c r="H466" i="6"/>
  <c r="J382" i="2"/>
  <c r="G384" i="2" l="1"/>
  <c r="H384" i="2" s="1"/>
  <c r="F385" i="2" s="1"/>
  <c r="J468" i="6"/>
  <c r="H467" i="6"/>
  <c r="J383" i="2"/>
  <c r="G385" i="2" l="1"/>
  <c r="H385" i="2" s="1"/>
  <c r="F386" i="2" s="1"/>
  <c r="H468" i="6"/>
  <c r="J469" i="6"/>
  <c r="J384" i="2"/>
  <c r="G386" i="2" l="1"/>
  <c r="H386" i="2" s="1"/>
  <c r="F387" i="2" s="1"/>
  <c r="J385" i="2"/>
  <c r="J470" i="6"/>
  <c r="H469" i="6"/>
  <c r="G387" i="2" l="1"/>
  <c r="H387" i="2" s="1"/>
  <c r="F388" i="2" s="1"/>
  <c r="H470" i="6"/>
  <c r="J471" i="6"/>
  <c r="J386" i="2"/>
  <c r="G388" i="2" l="1"/>
  <c r="H388" i="2" s="1"/>
  <c r="F389" i="2" s="1"/>
  <c r="J472" i="6"/>
  <c r="H471" i="6"/>
  <c r="J387" i="2"/>
  <c r="G389" i="2" l="1"/>
  <c r="H389" i="2" s="1"/>
  <c r="F390" i="2" s="1"/>
  <c r="J473" i="6"/>
  <c r="H472" i="6"/>
  <c r="J388" i="2"/>
  <c r="G390" i="2" l="1"/>
  <c r="H390" i="2" s="1"/>
  <c r="F391" i="2" s="1"/>
  <c r="J474" i="6"/>
  <c r="H473" i="6"/>
  <c r="J389" i="2"/>
  <c r="G391" i="2" l="1"/>
  <c r="H391" i="2" s="1"/>
  <c r="F392" i="2" s="1"/>
  <c r="J475" i="6"/>
  <c r="H474" i="6"/>
  <c r="J390" i="2"/>
  <c r="G392" i="2" l="1"/>
  <c r="H392" i="2" s="1"/>
  <c r="F393" i="2" s="1"/>
  <c r="J476" i="6"/>
  <c r="H475" i="6"/>
  <c r="J391" i="2"/>
  <c r="G393" i="2" l="1"/>
  <c r="H393" i="2" s="1"/>
  <c r="F394" i="2" s="1"/>
  <c r="H476" i="6"/>
  <c r="J477" i="6"/>
  <c r="J392" i="2"/>
  <c r="G394" i="2" l="1"/>
  <c r="H394" i="2" s="1"/>
  <c r="F395" i="2" s="1"/>
  <c r="J478" i="6"/>
  <c r="H477" i="6"/>
  <c r="J393" i="2"/>
  <c r="G395" i="2" l="1"/>
  <c r="H395" i="2" s="1"/>
  <c r="F396" i="2" s="1"/>
  <c r="J479" i="6"/>
  <c r="H478" i="6"/>
  <c r="J394" i="2"/>
  <c r="G396" i="2" l="1"/>
  <c r="H396" i="2" s="1"/>
  <c r="F397" i="2" s="1"/>
  <c r="J480" i="6"/>
  <c r="H479" i="6"/>
  <c r="J395" i="2"/>
  <c r="G397" i="2" l="1"/>
  <c r="H397" i="2" s="1"/>
  <c r="F398" i="2" s="1"/>
  <c r="J481" i="6"/>
  <c r="H480" i="6"/>
  <c r="J396" i="2"/>
  <c r="G398" i="2" l="1"/>
  <c r="H398" i="2" s="1"/>
  <c r="F399" i="2" s="1"/>
  <c r="J482" i="6"/>
  <c r="H481" i="6"/>
  <c r="J397" i="2"/>
  <c r="G399" i="2" l="1"/>
  <c r="H399" i="2" s="1"/>
  <c r="F400" i="2" s="1"/>
  <c r="H482" i="6"/>
  <c r="J483" i="6"/>
  <c r="J398" i="2"/>
  <c r="G400" i="2" l="1"/>
  <c r="H400" i="2" s="1"/>
  <c r="F401" i="2" s="1"/>
  <c r="H483" i="6"/>
  <c r="J484" i="6"/>
  <c r="J399" i="2"/>
  <c r="G401" i="2" l="1"/>
  <c r="H401" i="2" s="1"/>
  <c r="F402" i="2" s="1"/>
  <c r="H484" i="6"/>
  <c r="J485" i="6"/>
  <c r="J400" i="2"/>
  <c r="G402" i="2" l="1"/>
  <c r="H402" i="2" s="1"/>
  <c r="F403" i="2" s="1"/>
  <c r="J486" i="6"/>
  <c r="H485" i="6"/>
  <c r="J401" i="2"/>
  <c r="H486" i="6" l="1"/>
  <c r="J487" i="6"/>
  <c r="G403" i="2"/>
  <c r="H403" i="2" s="1"/>
  <c r="F404" i="2" s="1"/>
  <c r="J402" i="2"/>
  <c r="J488" i="6" l="1"/>
  <c r="H487" i="6"/>
  <c r="G404" i="2"/>
  <c r="H404" i="2" s="1"/>
  <c r="F405" i="2" s="1"/>
  <c r="J403" i="2"/>
  <c r="J489" i="6" l="1"/>
  <c r="H488" i="6"/>
  <c r="J404" i="2"/>
  <c r="G405" i="2"/>
  <c r="H405" i="2" s="1"/>
  <c r="F406" i="2" s="1"/>
  <c r="H489" i="6" l="1"/>
  <c r="J490" i="6"/>
  <c r="G406" i="2"/>
  <c r="H406" i="2" s="1"/>
  <c r="F407" i="2" s="1"/>
  <c r="J405" i="2"/>
  <c r="J491" i="6" l="1"/>
  <c r="H490" i="6"/>
  <c r="J406" i="2"/>
  <c r="G407" i="2"/>
  <c r="H407" i="2" s="1"/>
  <c r="F408" i="2" s="1"/>
  <c r="J492" i="6" l="1"/>
  <c r="H491" i="6"/>
  <c r="G408" i="2"/>
  <c r="H408" i="2" s="1"/>
  <c r="F409" i="2" s="1"/>
  <c r="J407" i="2"/>
  <c r="H492" i="6" l="1"/>
  <c r="J493" i="6"/>
  <c r="G409" i="2"/>
  <c r="H409" i="2" s="1"/>
  <c r="F410" i="2" s="1"/>
  <c r="J408" i="2"/>
  <c r="H493" i="6" l="1"/>
  <c r="J494" i="6"/>
  <c r="G410" i="2"/>
  <c r="H410" i="2" s="1"/>
  <c r="F411" i="2" s="1"/>
  <c r="J409" i="2"/>
  <c r="H494" i="6" l="1"/>
  <c r="J495" i="6"/>
  <c r="G411" i="2"/>
  <c r="H411" i="2" s="1"/>
  <c r="F412" i="2" s="1"/>
  <c r="J410" i="2"/>
  <c r="H495" i="6" l="1"/>
  <c r="J496" i="6"/>
  <c r="G412" i="2"/>
  <c r="H412" i="2" s="1"/>
  <c r="F413" i="2" s="1"/>
  <c r="J411" i="2"/>
  <c r="J497" i="6" l="1"/>
  <c r="H496" i="6"/>
  <c r="G413" i="2"/>
  <c r="H413" i="2" s="1"/>
  <c r="F414" i="2" s="1"/>
  <c r="J412" i="2"/>
  <c r="J498" i="6" l="1"/>
  <c r="H497" i="6"/>
  <c r="G414" i="2"/>
  <c r="H414" i="2" s="1"/>
  <c r="F415" i="2" s="1"/>
  <c r="J413" i="2"/>
  <c r="H498" i="6" l="1"/>
  <c r="J499" i="6"/>
  <c r="G415" i="2"/>
  <c r="H415" i="2" s="1"/>
  <c r="F416" i="2" s="1"/>
  <c r="J414" i="2"/>
  <c r="J500" i="6" l="1"/>
  <c r="H499" i="6"/>
  <c r="G416" i="2"/>
  <c r="H416" i="2" s="1"/>
  <c r="F417" i="2" s="1"/>
  <c r="J415" i="2"/>
  <c r="H500" i="6" l="1"/>
  <c r="J501" i="6"/>
  <c r="G417" i="2"/>
  <c r="H417" i="2" s="1"/>
  <c r="F418" i="2" s="1"/>
  <c r="J416" i="2"/>
  <c r="H501" i="6" l="1"/>
  <c r="J502" i="6"/>
  <c r="G418" i="2"/>
  <c r="H418" i="2" s="1"/>
  <c r="F419" i="2" s="1"/>
  <c r="J417" i="2"/>
  <c r="J503" i="6" l="1"/>
  <c r="H502" i="6"/>
  <c r="G419" i="2"/>
  <c r="H419" i="2" s="1"/>
  <c r="F420" i="2" s="1"/>
  <c r="J418" i="2"/>
  <c r="J504" i="6" l="1"/>
  <c r="H503" i="6"/>
  <c r="G420" i="2"/>
  <c r="H420" i="2" s="1"/>
  <c r="F421" i="2" s="1"/>
  <c r="J419" i="2"/>
  <c r="H504" i="6" l="1"/>
  <c r="J505" i="6"/>
  <c r="G421" i="2"/>
  <c r="H421" i="2" s="1"/>
  <c r="F422" i="2" s="1"/>
  <c r="J420" i="2"/>
  <c r="H505" i="6" l="1"/>
  <c r="J506" i="6"/>
  <c r="G422" i="2"/>
  <c r="H422" i="2" s="1"/>
  <c r="F423" i="2" s="1"/>
  <c r="J421" i="2"/>
  <c r="H506" i="6" l="1"/>
  <c r="J507" i="6"/>
  <c r="G423" i="2"/>
  <c r="H423" i="2" s="1"/>
  <c r="F424" i="2" s="1"/>
  <c r="J422" i="2"/>
  <c r="H507" i="6" l="1"/>
  <c r="J508" i="6"/>
  <c r="G424" i="2"/>
  <c r="H424" i="2" s="1"/>
  <c r="F425" i="2" s="1"/>
  <c r="J423" i="2"/>
  <c r="J509" i="6" l="1"/>
  <c r="H508" i="6"/>
  <c r="G425" i="2"/>
  <c r="H425" i="2" s="1"/>
  <c r="F426" i="2" s="1"/>
  <c r="J424" i="2"/>
  <c r="H509" i="6" l="1"/>
  <c r="J510" i="6"/>
  <c r="G426" i="2"/>
  <c r="H426" i="2" s="1"/>
  <c r="F427" i="2" s="1"/>
  <c r="J425" i="2"/>
  <c r="H510" i="6" l="1"/>
  <c r="J511" i="6"/>
  <c r="G427" i="2"/>
  <c r="H427" i="2" s="1"/>
  <c r="F428" i="2" s="1"/>
  <c r="J426" i="2"/>
  <c r="H511" i="6" l="1"/>
  <c r="J512" i="6"/>
  <c r="G428" i="2"/>
  <c r="H428" i="2" s="1"/>
  <c r="F429" i="2" s="1"/>
  <c r="J427" i="2"/>
  <c r="H512" i="6" l="1"/>
  <c r="J513" i="6"/>
  <c r="G429" i="2"/>
  <c r="H429" i="2" s="1"/>
  <c r="F430" i="2" s="1"/>
  <c r="J428" i="2"/>
  <c r="H513" i="6" l="1"/>
  <c r="J514" i="6"/>
  <c r="G430" i="2"/>
  <c r="H430" i="2" s="1"/>
  <c r="F431" i="2" s="1"/>
  <c r="J429" i="2"/>
  <c r="H514" i="6" l="1"/>
  <c r="J515" i="6"/>
  <c r="G431" i="2"/>
  <c r="H431" i="2" s="1"/>
  <c r="F432" i="2" s="1"/>
  <c r="J430" i="2"/>
  <c r="H515" i="6" l="1"/>
  <c r="J516" i="6"/>
  <c r="J431" i="2"/>
  <c r="G432" i="2"/>
  <c r="H432" i="2" s="1"/>
  <c r="F433" i="2" s="1"/>
  <c r="H516" i="6" l="1"/>
  <c r="J517" i="6"/>
  <c r="G433" i="2"/>
  <c r="H433" i="2" s="1"/>
  <c r="F434" i="2" s="1"/>
  <c r="J432" i="2"/>
  <c r="H517" i="6" l="1"/>
  <c r="J518" i="6"/>
  <c r="G434" i="2"/>
  <c r="H434" i="2" s="1"/>
  <c r="F435" i="2" s="1"/>
  <c r="J433" i="2"/>
  <c r="H518" i="6" l="1"/>
  <c r="J519" i="6"/>
  <c r="G435" i="2"/>
  <c r="H435" i="2" s="1"/>
  <c r="F436" i="2" s="1"/>
  <c r="J434" i="2"/>
  <c r="H519" i="6" l="1"/>
  <c r="J520" i="6"/>
  <c r="G436" i="2"/>
  <c r="H436" i="2" s="1"/>
  <c r="F437" i="2" s="1"/>
  <c r="J435" i="2"/>
  <c r="H520" i="6" l="1"/>
  <c r="J521" i="6"/>
  <c r="G437" i="2"/>
  <c r="H437" i="2" s="1"/>
  <c r="F438" i="2" s="1"/>
  <c r="J436" i="2"/>
  <c r="H521" i="6" l="1"/>
  <c r="J522" i="6"/>
  <c r="G438" i="2"/>
  <c r="H438" i="2" s="1"/>
  <c r="F439" i="2" s="1"/>
  <c r="J437" i="2"/>
  <c r="H522" i="6" l="1"/>
  <c r="J523" i="6"/>
  <c r="G439" i="2"/>
  <c r="H439" i="2" s="1"/>
  <c r="F440" i="2" s="1"/>
  <c r="J438" i="2"/>
  <c r="H523" i="6" l="1"/>
  <c r="J524" i="6"/>
  <c r="G440" i="2"/>
  <c r="H440" i="2" s="1"/>
  <c r="F441" i="2" s="1"/>
  <c r="J439" i="2"/>
  <c r="J525" i="6" l="1"/>
  <c r="H524" i="6"/>
  <c r="G441" i="2"/>
  <c r="H441" i="2" s="1"/>
  <c r="F442" i="2" s="1"/>
  <c r="J440" i="2"/>
  <c r="H525" i="6" l="1"/>
  <c r="J526" i="6"/>
  <c r="G442" i="2"/>
  <c r="H442" i="2" s="1"/>
  <c r="F443" i="2" s="1"/>
  <c r="J441" i="2"/>
  <c r="H526" i="6" l="1"/>
  <c r="J527" i="6"/>
  <c r="G443" i="2"/>
  <c r="H443" i="2" s="1"/>
  <c r="F444" i="2" s="1"/>
  <c r="J442" i="2"/>
  <c r="H527" i="6" l="1"/>
  <c r="J528" i="6"/>
  <c r="G444" i="2"/>
  <c r="H444" i="2" s="1"/>
  <c r="F445" i="2" s="1"/>
  <c r="J443" i="2"/>
  <c r="H528" i="6" l="1"/>
  <c r="J529" i="6"/>
  <c r="G445" i="2"/>
  <c r="H445" i="2" s="1"/>
  <c r="F446" i="2" s="1"/>
  <c r="J444" i="2"/>
  <c r="H529" i="6" l="1"/>
  <c r="J530" i="6"/>
  <c r="G446" i="2"/>
  <c r="H446" i="2" s="1"/>
  <c r="F447" i="2" s="1"/>
  <c r="J445" i="2"/>
  <c r="J531" i="6" l="1"/>
  <c r="H530" i="6"/>
  <c r="G447" i="2"/>
  <c r="H447" i="2" s="1"/>
  <c r="F448" i="2" s="1"/>
  <c r="J446" i="2"/>
  <c r="H531" i="6" l="1"/>
  <c r="J532" i="6"/>
  <c r="G448" i="2"/>
  <c r="H448" i="2" s="1"/>
  <c r="F449" i="2" s="1"/>
  <c r="J447" i="2"/>
  <c r="H532" i="6" l="1"/>
  <c r="J533" i="6"/>
  <c r="G449" i="2"/>
  <c r="H449" i="2" s="1"/>
  <c r="F450" i="2" s="1"/>
  <c r="J448" i="2"/>
  <c r="J534" i="6" l="1"/>
  <c r="H533" i="6"/>
  <c r="G450" i="2"/>
  <c r="H450" i="2" s="1"/>
  <c r="F451" i="2" s="1"/>
  <c r="J449" i="2"/>
  <c r="H534" i="6" l="1"/>
  <c r="J450" i="2"/>
  <c r="G451" i="2"/>
  <c r="H451" i="2" s="1"/>
  <c r="F452" i="2" s="1"/>
  <c r="G452" i="2" l="1"/>
  <c r="H452" i="2" s="1"/>
  <c r="F453" i="2" s="1"/>
  <c r="J451" i="2"/>
  <c r="G453" i="2" l="1"/>
  <c r="H453" i="2" s="1"/>
  <c r="F454" i="2" s="1"/>
  <c r="J452" i="2"/>
  <c r="G454" i="2" l="1"/>
  <c r="H454" i="2" s="1"/>
  <c r="F455" i="2" s="1"/>
  <c r="J453" i="2"/>
  <c r="G455" i="2" l="1"/>
  <c r="H455" i="2" s="1"/>
  <c r="F456" i="2" s="1"/>
  <c r="J454" i="2"/>
  <c r="G456" i="2" l="1"/>
  <c r="H456" i="2" s="1"/>
  <c r="F457" i="2" s="1"/>
  <c r="J455" i="2"/>
  <c r="G457" i="2" l="1"/>
  <c r="H457" i="2" s="1"/>
  <c r="F458" i="2" s="1"/>
  <c r="J456" i="2"/>
  <c r="G458" i="2" l="1"/>
  <c r="H458" i="2" s="1"/>
  <c r="F459" i="2" s="1"/>
  <c r="J457" i="2"/>
  <c r="G459" i="2" l="1"/>
  <c r="H459" i="2" s="1"/>
  <c r="F460" i="2" s="1"/>
  <c r="J458" i="2"/>
  <c r="G460" i="2" l="1"/>
  <c r="H460" i="2" s="1"/>
  <c r="F461" i="2" s="1"/>
  <c r="J459" i="2"/>
  <c r="G461" i="2" l="1"/>
  <c r="H461" i="2" s="1"/>
  <c r="F462" i="2" s="1"/>
  <c r="J460" i="2"/>
  <c r="G462" i="2" l="1"/>
  <c r="H462" i="2" s="1"/>
  <c r="F463" i="2" s="1"/>
  <c r="J461" i="2"/>
  <c r="G463" i="2" l="1"/>
  <c r="H463" i="2" s="1"/>
  <c r="F464" i="2" s="1"/>
  <c r="J462" i="2"/>
  <c r="G464" i="2" l="1"/>
  <c r="H464" i="2" s="1"/>
  <c r="F465" i="2" s="1"/>
  <c r="J463" i="2"/>
  <c r="G465" i="2" l="1"/>
  <c r="H465" i="2" s="1"/>
  <c r="F466" i="2" s="1"/>
  <c r="J464" i="2"/>
  <c r="J465" i="2" l="1"/>
  <c r="G466" i="2"/>
  <c r="H466" i="2" s="1"/>
  <c r="F467" i="2" s="1"/>
  <c r="G467" i="2" l="1"/>
  <c r="H467" i="2" s="1"/>
  <c r="F468" i="2" s="1"/>
  <c r="J466" i="2"/>
  <c r="G468" i="2" l="1"/>
  <c r="H468" i="2" s="1"/>
  <c r="F469" i="2" s="1"/>
  <c r="J467" i="2"/>
  <c r="G469" i="2" l="1"/>
  <c r="H469" i="2" s="1"/>
  <c r="F470" i="2" s="1"/>
  <c r="J468" i="2"/>
  <c r="G470" i="2" l="1"/>
  <c r="H470" i="2" s="1"/>
  <c r="F471" i="2" s="1"/>
  <c r="J469" i="2"/>
  <c r="J470" i="2" l="1"/>
  <c r="G471" i="2"/>
  <c r="H471" i="2" s="1"/>
  <c r="F472" i="2" s="1"/>
  <c r="G472" i="2" l="1"/>
  <c r="H472" i="2" s="1"/>
  <c r="F473" i="2" s="1"/>
  <c r="J471" i="2"/>
  <c r="G473" i="2" l="1"/>
  <c r="H473" i="2" s="1"/>
  <c r="F474" i="2" s="1"/>
  <c r="J472" i="2"/>
  <c r="G474" i="2" l="1"/>
  <c r="H474" i="2" s="1"/>
  <c r="F475" i="2" s="1"/>
  <c r="J473" i="2"/>
  <c r="G475" i="2" l="1"/>
  <c r="H475" i="2" s="1"/>
  <c r="F476" i="2" s="1"/>
  <c r="J474" i="2"/>
  <c r="G476" i="2" l="1"/>
  <c r="H476" i="2" s="1"/>
  <c r="F477" i="2" s="1"/>
  <c r="J475" i="2"/>
  <c r="G477" i="2" l="1"/>
  <c r="H477" i="2" s="1"/>
  <c r="F478" i="2" s="1"/>
  <c r="J476" i="2"/>
  <c r="J477" i="2" l="1"/>
  <c r="G478" i="2"/>
  <c r="J478" i="2" s="1"/>
  <c r="H478" i="2" l="1"/>
  <c r="F479" i="2" s="1"/>
  <c r="G479" i="2" l="1"/>
  <c r="J479" i="2" s="1"/>
  <c r="H479" i="2" l="1"/>
  <c r="F480" i="2" s="1"/>
  <c r="G480" i="2" l="1"/>
  <c r="J480" i="2" s="1"/>
  <c r="H480" i="2" l="1"/>
  <c r="F481" i="2" s="1"/>
  <c r="G481" i="2" l="1"/>
  <c r="J481" i="2" s="1"/>
  <c r="H481" i="2" l="1"/>
  <c r="F482" i="2" s="1"/>
  <c r="G482" i="2" l="1"/>
  <c r="J482" i="2" s="1"/>
  <c r="H482" i="2" l="1"/>
  <c r="F483" i="2" s="1"/>
  <c r="G483" i="2" s="1"/>
  <c r="H483" i="2" s="1"/>
  <c r="F484" i="2" s="1"/>
  <c r="G484" i="2" s="1"/>
  <c r="H484" i="2" s="1"/>
  <c r="F485" i="2" s="1"/>
  <c r="G485" i="2" s="1"/>
  <c r="H485" i="2" s="1"/>
  <c r="F486" i="2" s="1"/>
  <c r="G486" i="2" s="1"/>
  <c r="H486" i="2" s="1"/>
  <c r="F487" i="2" s="1"/>
  <c r="G487" i="2" s="1"/>
  <c r="H487" i="2" s="1"/>
  <c r="F488" i="2" s="1"/>
  <c r="G488" i="2" s="1"/>
  <c r="H488" i="2" s="1"/>
  <c r="F489" i="2" s="1"/>
  <c r="J483" i="2" l="1"/>
  <c r="J484" i="2" s="1"/>
  <c r="J485" i="2" s="1"/>
  <c r="J486" i="2" s="1"/>
  <c r="J487" i="2" s="1"/>
  <c r="J488" i="2" s="1"/>
  <c r="G489" i="2"/>
  <c r="J489" i="2" l="1"/>
  <c r="H489" i="2"/>
  <c r="F490" i="2" s="1"/>
  <c r="G490" i="2" l="1"/>
  <c r="J490" i="2" s="1"/>
  <c r="H490" i="2" l="1"/>
  <c r="F491" i="2" s="1"/>
  <c r="G491" i="2" s="1"/>
  <c r="H491" i="2" s="1"/>
  <c r="F492" i="2" s="1"/>
  <c r="G492" i="2" s="1"/>
  <c r="H492" i="2" s="1"/>
  <c r="F493" i="2" s="1"/>
  <c r="J491" i="2" l="1"/>
  <c r="J492" i="2" s="1"/>
  <c r="G493" i="2"/>
  <c r="J493" i="2" s="1"/>
  <c r="H493" i="2" l="1"/>
  <c r="F494" i="2" s="1"/>
  <c r="G494" i="2" l="1"/>
  <c r="J494" i="2" s="1"/>
  <c r="H494" i="2" l="1"/>
  <c r="F495" i="2" s="1"/>
  <c r="G495" i="2" l="1"/>
  <c r="J495" i="2" s="1"/>
  <c r="H495" i="2" l="1"/>
  <c r="F496" i="2" s="1"/>
  <c r="G496" i="2" l="1"/>
  <c r="J496" i="2" s="1"/>
  <c r="H496" i="2" l="1"/>
  <c r="F497" i="2" s="1"/>
  <c r="G497" i="2" s="1"/>
  <c r="H497" i="2" s="1"/>
  <c r="F498" i="2" s="1"/>
  <c r="G498" i="2" l="1"/>
  <c r="H498" i="2" s="1"/>
  <c r="F499" i="2" s="1"/>
  <c r="J497" i="2"/>
  <c r="J498" i="2" s="1"/>
  <c r="G499" i="2" l="1"/>
  <c r="H499" i="2" s="1"/>
  <c r="F500" i="2" s="1"/>
  <c r="G500" i="2" s="1"/>
  <c r="H500" i="2" s="1"/>
  <c r="F501" i="2" s="1"/>
  <c r="G501" i="2" l="1"/>
  <c r="H501" i="2" s="1"/>
  <c r="F502" i="2" s="1"/>
  <c r="G502" i="2" s="1"/>
  <c r="H502" i="2" s="1"/>
  <c r="F503" i="2" s="1"/>
  <c r="G503" i="2" s="1"/>
  <c r="H503" i="2" s="1"/>
  <c r="F504" i="2" s="1"/>
  <c r="J499" i="2"/>
  <c r="J500" i="2" s="1"/>
  <c r="J501" i="2" s="1"/>
  <c r="J502" i="2" l="1"/>
  <c r="J503" i="2"/>
  <c r="G504" i="2"/>
  <c r="H504" i="2" s="1"/>
  <c r="F505" i="2" s="1"/>
  <c r="G505" i="2" s="1"/>
  <c r="H505" i="2" s="1"/>
  <c r="F506" i="2" s="1"/>
  <c r="G506" i="2" s="1"/>
  <c r="H506" i="2" s="1"/>
  <c r="F507" i="2" s="1"/>
  <c r="G507" i="2" s="1"/>
  <c r="H507" i="2" s="1"/>
  <c r="F508" i="2" s="1"/>
  <c r="G508" i="2" s="1"/>
  <c r="H508" i="2" s="1"/>
  <c r="F509" i="2" s="1"/>
  <c r="G509" i="2" l="1"/>
  <c r="H509" i="2" s="1"/>
  <c r="F510" i="2" s="1"/>
  <c r="G510" i="2" s="1"/>
  <c r="H510" i="2" s="1"/>
  <c r="F511" i="2" s="1"/>
  <c r="J504" i="2"/>
  <c r="J505" i="2" s="1"/>
  <c r="J506" i="2" s="1"/>
  <c r="J507" i="2" s="1"/>
  <c r="J508" i="2" s="1"/>
  <c r="J509" i="2" s="1"/>
  <c r="G511" i="2" l="1"/>
  <c r="H511" i="2" s="1"/>
  <c r="F512" i="2" s="1"/>
  <c r="G512" i="2" s="1"/>
  <c r="H512" i="2" s="1"/>
  <c r="F513" i="2" s="1"/>
  <c r="J510" i="2"/>
  <c r="G513" i="2" l="1"/>
  <c r="J511" i="2"/>
  <c r="J512" i="2" s="1"/>
  <c r="J513" i="2" l="1"/>
  <c r="H513" i="2"/>
  <c r="F514" i="2" s="1"/>
  <c r="G514" i="2" s="1"/>
  <c r="H514" i="2" s="1"/>
  <c r="F515" i="2" s="1"/>
  <c r="G515" i="2" s="1"/>
  <c r="H515" i="2" s="1"/>
  <c r="F516" i="2" s="1"/>
  <c r="G516" i="2" s="1"/>
  <c r="H516" i="2" s="1"/>
  <c r="F517" i="2" s="1"/>
  <c r="G517" i="2" s="1"/>
  <c r="H517" i="2" s="1"/>
  <c r="F518" i="2" s="1"/>
  <c r="G518" i="2" s="1"/>
  <c r="H518" i="2" s="1"/>
  <c r="F519" i="2" s="1"/>
  <c r="G519" i="2" s="1"/>
  <c r="H519" i="2" s="1"/>
  <c r="F520" i="2" s="1"/>
  <c r="G520" i="2" s="1"/>
  <c r="H520" i="2" s="1"/>
  <c r="F521" i="2" s="1"/>
  <c r="G521" i="2" s="1"/>
  <c r="H521" i="2" s="1"/>
  <c r="F522" i="2" s="1"/>
  <c r="G522" i="2" l="1"/>
  <c r="H522" i="2" s="1"/>
  <c r="F523" i="2" s="1"/>
  <c r="J514" i="2"/>
  <c r="J515" i="2" s="1"/>
  <c r="J516" i="2" s="1"/>
  <c r="J517" i="2" s="1"/>
  <c r="J518" i="2" s="1"/>
  <c r="J519" i="2" s="1"/>
  <c r="J520" i="2" s="1"/>
  <c r="J521" i="2" s="1"/>
  <c r="J522" i="2" s="1"/>
  <c r="G523" i="2" l="1"/>
  <c r="H523" i="2"/>
  <c r="F524" i="2" s="1"/>
  <c r="J523" i="2"/>
  <c r="G524" i="2" l="1"/>
  <c r="H524" i="2"/>
  <c r="F525" i="2" s="1"/>
  <c r="J524" i="2"/>
  <c r="G525" i="2" l="1"/>
  <c r="H525" i="2" s="1"/>
  <c r="F526" i="2" s="1"/>
  <c r="J525" i="2"/>
  <c r="G526" i="2" l="1"/>
  <c r="J526" i="2" s="1"/>
  <c r="H526" i="2" l="1"/>
  <c r="F527" i="2" s="1"/>
  <c r="G527" i="2" s="1"/>
  <c r="H527" i="2" s="1"/>
  <c r="F528" i="2" s="1"/>
  <c r="G528" i="2" s="1"/>
  <c r="H528" i="2" s="1"/>
  <c r="F529" i="2" s="1"/>
  <c r="G529" i="2" s="1"/>
  <c r="H529" i="2" s="1"/>
  <c r="F530" i="2" s="1"/>
  <c r="G530" i="2" s="1"/>
  <c r="H530" i="2" s="1"/>
  <c r="F531" i="2" s="1"/>
  <c r="G531" i="2" s="1"/>
  <c r="H531" i="2" s="1"/>
  <c r="F532" i="2" s="1"/>
  <c r="G532" i="2" s="1"/>
  <c r="H532" i="2" s="1"/>
  <c r="F533" i="2" s="1"/>
  <c r="G533" i="2" s="1"/>
  <c r="H533" i="2" s="1"/>
  <c r="J527" i="2" l="1"/>
  <c r="J528" i="2" s="1"/>
  <c r="J529" i="2" s="1"/>
  <c r="J530" i="2" s="1"/>
  <c r="J531" i="2" s="1"/>
  <c r="J532" i="2" s="1"/>
  <c r="J533" i="2" s="1"/>
</calcChain>
</file>

<file path=xl/sharedStrings.xml><?xml version="1.0" encoding="utf-8"?>
<sst xmlns="http://schemas.openxmlformats.org/spreadsheetml/2006/main" count="113" uniqueCount="48">
  <si>
    <t>Instructions</t>
  </si>
  <si>
    <t>Save a copy of the worksheet with a different name to protect the original</t>
  </si>
  <si>
    <t>Enter the monthly Principal amounts that you wish to calculate interest on in Column I</t>
  </si>
  <si>
    <t>Go to the row where your period begins and change the starting date in Column A, if needed.</t>
  </si>
  <si>
    <t>Go to the row where your period ends and change the ending date in Column B, if needed.</t>
  </si>
  <si>
    <t>WARNING!!! Once you have entered values in Column I "Monthly Principal Amount" You CANNOT use the Cut or Paste</t>
  </si>
  <si>
    <t xml:space="preserve">                    functions as these cells are used in formulas for other cells.</t>
  </si>
  <si>
    <t>To print: Highlight the cells for the months that you wish to print using "set print area" and then print.  The title and heading</t>
  </si>
  <si>
    <t xml:space="preserve">            will appear on the printed report.</t>
  </si>
  <si>
    <t>Replace this line with your Company's Name</t>
  </si>
  <si>
    <t>For the Period xx/xx/xxxx through xx/xx/xxxx</t>
  </si>
  <si>
    <t>Start of Period</t>
  </si>
  <si>
    <t>End of Period</t>
  </si>
  <si>
    <t>Number of Days in Period</t>
  </si>
  <si>
    <t>Number of Days in the Year</t>
  </si>
  <si>
    <t>Interest Rate</t>
  </si>
  <si>
    <t>Beginning Principal and Interest Balance</t>
  </si>
  <si>
    <t>Interest Amount for the Period</t>
  </si>
  <si>
    <t>Ending Principal and Interest Balance</t>
  </si>
  <si>
    <t>Additional Principal Amount for the Period</t>
  </si>
  <si>
    <t>Cumulative Interest</t>
  </si>
  <si>
    <t>Note: This sheet is for Underpayments</t>
  </si>
  <si>
    <t>Oil and Gas Underpayments</t>
  </si>
  <si>
    <t>Simple Interest</t>
  </si>
  <si>
    <t>Principal Amount</t>
  </si>
  <si>
    <t>Number of days in the period</t>
  </si>
  <si>
    <t>Interest Amount</t>
  </si>
  <si>
    <t>Number of days in the year</t>
  </si>
  <si>
    <t>OCS Underpayments 12/1979 - 12/1982</t>
  </si>
  <si>
    <t>Onshore Underpayments 3/1981 - 12/1982</t>
  </si>
  <si>
    <t>Solid and Geothermal Underpayments</t>
  </si>
  <si>
    <t>For Leases issued before 10/25/1982</t>
  </si>
  <si>
    <t>Principal Balance</t>
  </si>
  <si>
    <t>NOTE:  This sheet can only be used for Leases issued before 10/25/1982.</t>
  </si>
  <si>
    <t>Annual Interest Rate</t>
  </si>
  <si>
    <t>in effect when the obligation was due for the entire period.</t>
  </si>
  <si>
    <t>If you have any questions contact James Caldwell @ 303-231-3314</t>
  </si>
  <si>
    <t>If you have any questions please contact James Caldwell @ 303-231-3314</t>
  </si>
  <si>
    <t xml:space="preserve">Leases issued on or after 10/25/1982 use a fixed interest rate that was </t>
  </si>
  <si>
    <t xml:space="preserve">   Single Time Period</t>
  </si>
  <si>
    <t xml:space="preserve">  Single Time Period</t>
  </si>
  <si>
    <t xml:space="preserve">   Compound Interest</t>
  </si>
  <si>
    <t>Note: This sheet is for OCS Underpayments between 12/1979 and 12/1982</t>
  </si>
  <si>
    <t>Note: This sheet is for Federal Onshore Oil and Gas Underpayments between 3/1981 and 12/1982</t>
  </si>
  <si>
    <t>If you have any questions please contact Jessica Sheets @ 303-231-3401</t>
  </si>
  <si>
    <t>PLEASE NOTE:  RATE remain the same or 7% FOR THE 4th QTR OF FY2025</t>
  </si>
  <si>
    <t>NOTE:  Interest Rates for 010/01/2025 - 12/31/2026 are for Projection Purposes ONLY and DO NOT reflect the actual interest rates!!!</t>
  </si>
  <si>
    <t>PLEASE NOTE:  RATE remain the same  or 5% FOR THE 4th QTR OF 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</si>
</sst>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name val="Albertus Extra Bold"/>
      <family val="2"/>
    </font>
    <font>
      <b/>
      <i/>
      <u/>
      <sz val="14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22"/>
      <color theme="5" tint="-0.249977111117893"/>
      <name val="Book Antiqua"/>
      <family val="1"/>
    </font>
    <font>
      <i/>
      <sz val="24"/>
      <color theme="5" tint="-0.249977111117893"/>
      <name val="Arial"/>
      <family val="2"/>
    </font>
    <font>
      <i/>
      <sz val="18"/>
      <color theme="5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" fontId="0" fillId="0" borderId="0" xfId="0" applyNumberFormat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44" fontId="7" fillId="0" borderId="0" xfId="2" applyFont="1" applyAlignment="1">
      <alignment horizontal="center" wrapText="1"/>
    </xf>
    <xf numFmtId="43" fontId="7" fillId="0" borderId="0" xfId="1" applyFont="1" applyAlignment="1" applyProtection="1">
      <alignment horizontal="center" wrapText="1"/>
      <protection locked="0"/>
    </xf>
    <xf numFmtId="14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44" fontId="3" fillId="0" borderId="0" xfId="2" applyFont="1" applyFill="1"/>
    <xf numFmtId="44" fontId="3" fillId="0" borderId="0" xfId="0" applyNumberFormat="1" applyFont="1" applyAlignment="1">
      <alignment horizontal="center" wrapText="1"/>
    </xf>
    <xf numFmtId="14" fontId="3" fillId="0" borderId="0" xfId="0" applyNumberFormat="1" applyFont="1" applyAlignment="1" applyProtection="1">
      <alignment horizontal="center"/>
      <protection locked="0"/>
    </xf>
    <xf numFmtId="14" fontId="3" fillId="0" borderId="0" xfId="0" applyNumberFormat="1" applyFont="1" applyProtection="1">
      <protection locked="0"/>
    </xf>
    <xf numFmtId="44" fontId="3" fillId="0" borderId="0" xfId="2" applyFont="1" applyAlignment="1">
      <alignment horizontal="center" wrapText="1"/>
    </xf>
    <xf numFmtId="43" fontId="3" fillId="0" borderId="0" xfId="1" applyFont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center"/>
    </xf>
    <xf numFmtId="164" fontId="3" fillId="0" borderId="0" xfId="3" applyNumberFormat="1" applyFont="1" applyAlignment="1">
      <alignment horizontal="center" wrapText="1"/>
    </xf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horizontal="center"/>
    </xf>
    <xf numFmtId="0" fontId="0" fillId="3" borderId="0" xfId="0" applyFill="1"/>
    <xf numFmtId="44" fontId="1" fillId="0" borderId="0" xfId="2" applyFill="1" applyBorder="1"/>
    <xf numFmtId="0" fontId="8" fillId="0" borderId="0" xfId="0" applyFont="1" applyBorder="1" applyAlignment="1">
      <alignment horizontal="left"/>
    </xf>
    <xf numFmtId="0" fontId="0" fillId="0" borderId="0" xfId="0" applyBorder="1"/>
    <xf numFmtId="164" fontId="1" fillId="0" borderId="0" xfId="3" applyNumberFormat="1" applyAlignment="1">
      <alignment horizontal="center"/>
    </xf>
    <xf numFmtId="0" fontId="3" fillId="0" borderId="0" xfId="0" applyFont="1" applyAlignment="1" applyProtection="1">
      <alignment horizontal="center" wrapText="1"/>
      <protection locked="0"/>
    </xf>
    <xf numFmtId="1" fontId="0" fillId="0" borderId="0" xfId="0" applyNumberFormat="1" applyProtection="1">
      <protection locked="0"/>
    </xf>
    <xf numFmtId="44" fontId="7" fillId="0" borderId="0" xfId="2" applyFont="1" applyAlignment="1" applyProtection="1">
      <alignment horizontal="center" wrapText="1"/>
      <protection locked="0"/>
    </xf>
    <xf numFmtId="1" fontId="0" fillId="0" borderId="0" xfId="0" applyNumberFormat="1" applyFill="1" applyAlignment="1" applyProtection="1">
      <alignment horizontal="center"/>
      <protection locked="0"/>
    </xf>
    <xf numFmtId="164" fontId="3" fillId="0" borderId="0" xfId="3" applyNumberFormat="1" applyFont="1" applyAlignment="1" applyProtection="1">
      <alignment horizontal="center" wrapText="1"/>
      <protection locked="0"/>
    </xf>
    <xf numFmtId="44" fontId="3" fillId="0" borderId="0" xfId="2" applyFont="1" applyAlignment="1" applyProtection="1">
      <alignment horizontal="center" wrapText="1"/>
      <protection locked="0"/>
    </xf>
    <xf numFmtId="44" fontId="3" fillId="0" borderId="0" xfId="2" applyFont="1" applyFill="1" applyProtection="1">
      <protection locked="0"/>
    </xf>
    <xf numFmtId="44" fontId="3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 applyProtection="1">
      <alignment horizontal="center" wrapText="1"/>
      <protection locked="0"/>
    </xf>
    <xf numFmtId="14" fontId="3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 wrapText="1"/>
    </xf>
    <xf numFmtId="164" fontId="3" fillId="0" borderId="0" xfId="3" applyNumberFormat="1" applyFont="1" applyFill="1" applyAlignment="1">
      <alignment horizontal="center" wrapText="1"/>
    </xf>
    <xf numFmtId="44" fontId="3" fillId="0" borderId="0" xfId="2" applyFont="1" applyFill="1" applyAlignment="1">
      <alignment horizontal="center" wrapText="1"/>
    </xf>
    <xf numFmtId="44" fontId="3" fillId="0" borderId="0" xfId="0" applyNumberFormat="1" applyFont="1" applyFill="1" applyAlignment="1">
      <alignment horizontal="center" wrapText="1"/>
    </xf>
    <xf numFmtId="43" fontId="3" fillId="0" borderId="0" xfId="1" applyFont="1" applyFill="1" applyAlignment="1" applyProtection="1">
      <alignment horizontal="center" wrapText="1"/>
      <protection locked="0"/>
    </xf>
    <xf numFmtId="0" fontId="0" fillId="0" borderId="0" xfId="0" applyFill="1"/>
    <xf numFmtId="14" fontId="3" fillId="0" borderId="0" xfId="0" applyNumberFormat="1" applyFont="1" applyAlignment="1" applyProtection="1">
      <alignment horizontal="center" wrapText="1"/>
    </xf>
    <xf numFmtId="14" fontId="3" fillId="0" borderId="0" xfId="0" applyNumberFormat="1" applyFont="1" applyProtection="1"/>
    <xf numFmtId="14" fontId="3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Protection="1">
      <protection locked="0"/>
    </xf>
    <xf numFmtId="14" fontId="10" fillId="0" borderId="0" xfId="0" applyNumberFormat="1" applyFont="1" applyProtection="1">
      <protection locked="0"/>
    </xf>
    <xf numFmtId="1" fontId="10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 wrapText="1"/>
    </xf>
    <xf numFmtId="164" fontId="10" fillId="0" borderId="0" xfId="3" applyNumberFormat="1" applyFont="1" applyAlignment="1">
      <alignment horizontal="center" wrapText="1"/>
    </xf>
    <xf numFmtId="44" fontId="10" fillId="0" borderId="0" xfId="2" applyFont="1" applyAlignment="1">
      <alignment horizontal="center" wrapText="1"/>
    </xf>
    <xf numFmtId="44" fontId="10" fillId="0" borderId="0" xfId="2" applyFont="1" applyFill="1"/>
    <xf numFmtId="44" fontId="10" fillId="0" borderId="0" xfId="0" applyNumberFormat="1" applyFont="1" applyAlignment="1">
      <alignment horizontal="center" wrapText="1"/>
    </xf>
    <xf numFmtId="43" fontId="10" fillId="0" borderId="0" xfId="1" applyFont="1" applyAlignment="1" applyProtection="1">
      <alignment horizontal="center" wrapText="1"/>
      <protection locked="0"/>
    </xf>
    <xf numFmtId="0" fontId="10" fillId="0" borderId="0" xfId="0" applyFont="1"/>
    <xf numFmtId="14" fontId="10" fillId="0" borderId="0" xfId="0" applyNumberFormat="1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1" fontId="10" fillId="0" borderId="0" xfId="0" applyNumberFormat="1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164" fontId="10" fillId="0" borderId="0" xfId="3" applyNumberFormat="1" applyFont="1" applyAlignment="1" applyProtection="1">
      <alignment horizontal="center" wrapText="1"/>
      <protection locked="0"/>
    </xf>
    <xf numFmtId="44" fontId="10" fillId="0" borderId="0" xfId="2" applyFont="1" applyAlignment="1" applyProtection="1">
      <alignment horizontal="center" wrapText="1"/>
      <protection locked="0"/>
    </xf>
    <xf numFmtId="44" fontId="10" fillId="0" borderId="0" xfId="2" applyFont="1" applyFill="1" applyProtection="1">
      <protection locked="0"/>
    </xf>
    <xf numFmtId="4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14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5" fillId="0" borderId="0" xfId="0" applyFont="1" applyFill="1" applyAlignment="1">
      <alignment horizontal="center"/>
    </xf>
    <xf numFmtId="9" fontId="1" fillId="0" borderId="0" xfId="3" applyFill="1" applyBorder="1" applyProtection="1">
      <protection locked="0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9" fontId="1" fillId="0" borderId="0" xfId="3" applyFont="1" applyFill="1" applyBorder="1" applyProtection="1">
      <protection locked="0"/>
    </xf>
    <xf numFmtId="165" fontId="1" fillId="0" borderId="0" xfId="1" applyNumberFormat="1" applyFont="1" applyFill="1" applyBorder="1" applyProtection="1">
      <protection locked="0"/>
    </xf>
    <xf numFmtId="44" fontId="1" fillId="0" borderId="1" xfId="2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44" fontId="1" fillId="0" borderId="1" xfId="2" applyFont="1" applyFill="1" applyBorder="1" applyProtection="1">
      <protection locked="0"/>
    </xf>
    <xf numFmtId="165" fontId="1" fillId="0" borderId="1" xfId="1" applyNumberFormat="1" applyFont="1" applyFill="1" applyBorder="1" applyProtection="1">
      <protection locked="0"/>
    </xf>
    <xf numFmtId="44" fontId="1" fillId="0" borderId="1" xfId="2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J842"/>
  <sheetViews>
    <sheetView zoomScale="85" zoomScaleNormal="85" workbookViewId="0">
      <pane ySplit="5" topLeftCell="A516" activePane="bottomLeft" state="frozen"/>
      <selection pane="bottomLeft" activeCell="G544" sqref="G544"/>
    </sheetView>
  </sheetViews>
  <sheetFormatPr defaultRowHeight="12.7"/>
  <cols>
    <col min="1" max="1" width="10.109375" style="1" customWidth="1"/>
    <col min="2" max="2" width="12.33203125" style="1" customWidth="1"/>
    <col min="3" max="3" width="9.44140625" style="18" bestFit="1" customWidth="1"/>
    <col min="4" max="4" width="8.109375" style="18" bestFit="1" customWidth="1"/>
    <col min="5" max="5" width="13.44140625" style="18" bestFit="1" customWidth="1"/>
    <col min="6" max="6" width="15.88671875" bestFit="1" customWidth="1"/>
    <col min="7" max="7" width="12.44140625" bestFit="1" customWidth="1"/>
    <col min="8" max="8" width="15.88671875" bestFit="1" customWidth="1"/>
    <col min="9" max="9" width="12.88671875" style="2" bestFit="1" customWidth="1"/>
    <col min="10" max="10" width="15.88671875" bestFit="1" customWidth="1"/>
  </cols>
  <sheetData>
    <row r="1" spans="1:10" ht="22.5">
      <c r="B1" s="50"/>
      <c r="C1" s="50"/>
      <c r="D1" s="50"/>
      <c r="E1" s="50"/>
      <c r="F1" s="50" t="s">
        <v>9</v>
      </c>
      <c r="G1" s="50"/>
      <c r="H1" s="50"/>
      <c r="I1" s="50"/>
      <c r="J1" s="50"/>
    </row>
    <row r="2" spans="1:10" ht="22.5">
      <c r="B2" s="50"/>
      <c r="C2" s="50"/>
      <c r="D2" s="50"/>
      <c r="E2" s="50"/>
      <c r="F2" s="50" t="s">
        <v>22</v>
      </c>
      <c r="G2" s="50"/>
      <c r="H2" s="50"/>
      <c r="I2" s="50"/>
      <c r="J2" s="50"/>
    </row>
    <row r="3" spans="1:10" ht="20.75">
      <c r="B3" s="51"/>
      <c r="C3" s="51"/>
      <c r="D3" s="51"/>
      <c r="E3" s="51"/>
      <c r="F3" s="51" t="s">
        <v>10</v>
      </c>
      <c r="G3" s="51"/>
      <c r="H3" s="51"/>
      <c r="I3" s="51"/>
      <c r="J3" s="51"/>
    </row>
    <row r="4" spans="1:10">
      <c r="A4" s="4"/>
      <c r="C4"/>
      <c r="D4"/>
      <c r="E4"/>
      <c r="F4" s="5"/>
    </row>
    <row r="5" spans="1:10" ht="50.7">
      <c r="A5" s="6" t="s">
        <v>11</v>
      </c>
      <c r="B5" s="6" t="s">
        <v>12</v>
      </c>
      <c r="C5" s="7" t="s">
        <v>13</v>
      </c>
      <c r="D5" s="7" t="s">
        <v>14</v>
      </c>
      <c r="E5" s="7" t="s">
        <v>15</v>
      </c>
      <c r="F5" s="8" t="s">
        <v>16</v>
      </c>
      <c r="G5" s="7" t="s">
        <v>17</v>
      </c>
      <c r="H5" s="7" t="s">
        <v>18</v>
      </c>
      <c r="I5" s="9" t="s">
        <v>19</v>
      </c>
      <c r="J5" s="7" t="s">
        <v>20</v>
      </c>
    </row>
    <row r="6" spans="1:10">
      <c r="A6" s="10">
        <v>30329</v>
      </c>
      <c r="B6" s="10">
        <v>30347</v>
      </c>
      <c r="C6" s="19">
        <f t="shared" ref="C6:C69" si="0">+B6-A6+1</f>
        <v>19</v>
      </c>
      <c r="D6" s="11">
        <v>365</v>
      </c>
      <c r="E6" s="20">
        <v>0.13</v>
      </c>
      <c r="F6" s="16">
        <f>+I6</f>
        <v>0</v>
      </c>
      <c r="G6" s="12">
        <f t="shared" ref="G6:G69" si="1">ROUND((POWER((1+ROUND(E6/D6,10)),C6)-1),14)*F6</f>
        <v>0</v>
      </c>
      <c r="H6" s="13">
        <f t="shared" ref="H6:H69" si="2">+F6+G6</f>
        <v>0</v>
      </c>
      <c r="I6" s="17"/>
      <c r="J6" s="13">
        <f>+G6</f>
        <v>0</v>
      </c>
    </row>
    <row r="7" spans="1:10">
      <c r="A7" s="10">
        <f t="shared" ref="A7:A70" si="3">+B6+1</f>
        <v>30348</v>
      </c>
      <c r="B7" s="10">
        <f>+B6+28</f>
        <v>30375</v>
      </c>
      <c r="C7" s="19">
        <f t="shared" si="0"/>
        <v>28</v>
      </c>
      <c r="D7" s="11">
        <v>365</v>
      </c>
      <c r="E7" s="20">
        <v>0.16</v>
      </c>
      <c r="F7" s="16">
        <f t="shared" ref="F7:F70" si="4">+H6+I7</f>
        <v>0</v>
      </c>
      <c r="G7" s="12">
        <f t="shared" si="1"/>
        <v>0</v>
      </c>
      <c r="H7" s="13">
        <f t="shared" si="2"/>
        <v>0</v>
      </c>
      <c r="I7" s="17"/>
      <c r="J7" s="13">
        <f t="shared" ref="J7:J70" si="5">+J6+G7</f>
        <v>0</v>
      </c>
    </row>
    <row r="8" spans="1:10">
      <c r="A8" s="10">
        <f t="shared" si="3"/>
        <v>30376</v>
      </c>
      <c r="B8" s="10">
        <f>+B7+31</f>
        <v>30406</v>
      </c>
      <c r="C8" s="19">
        <f t="shared" si="0"/>
        <v>31</v>
      </c>
      <c r="D8" s="11">
        <v>365</v>
      </c>
      <c r="E8" s="20">
        <v>0.16</v>
      </c>
      <c r="F8" s="16">
        <f t="shared" si="4"/>
        <v>0</v>
      </c>
      <c r="G8" s="12">
        <f t="shared" si="1"/>
        <v>0</v>
      </c>
      <c r="H8" s="13">
        <f t="shared" si="2"/>
        <v>0</v>
      </c>
      <c r="I8" s="17"/>
      <c r="J8" s="13">
        <f t="shared" si="5"/>
        <v>0</v>
      </c>
    </row>
    <row r="9" spans="1:10">
      <c r="A9" s="10">
        <f t="shared" si="3"/>
        <v>30407</v>
      </c>
      <c r="B9" s="10">
        <f>+B8+30</f>
        <v>30436</v>
      </c>
      <c r="C9" s="19">
        <f t="shared" si="0"/>
        <v>30</v>
      </c>
      <c r="D9" s="11">
        <v>365</v>
      </c>
      <c r="E9" s="20">
        <v>0.16</v>
      </c>
      <c r="F9" s="16">
        <f t="shared" si="4"/>
        <v>0</v>
      </c>
      <c r="G9" s="12">
        <f t="shared" si="1"/>
        <v>0</v>
      </c>
      <c r="H9" s="13">
        <f t="shared" si="2"/>
        <v>0</v>
      </c>
      <c r="I9" s="17"/>
      <c r="J9" s="13">
        <f t="shared" si="5"/>
        <v>0</v>
      </c>
    </row>
    <row r="10" spans="1:10">
      <c r="A10" s="10">
        <f t="shared" si="3"/>
        <v>30437</v>
      </c>
      <c r="B10" s="10">
        <f>+B9+31</f>
        <v>30467</v>
      </c>
      <c r="C10" s="19">
        <f t="shared" si="0"/>
        <v>31</v>
      </c>
      <c r="D10" s="11">
        <v>365</v>
      </c>
      <c r="E10" s="20">
        <v>0.16</v>
      </c>
      <c r="F10" s="16">
        <f t="shared" si="4"/>
        <v>0</v>
      </c>
      <c r="G10" s="12">
        <f t="shared" si="1"/>
        <v>0</v>
      </c>
      <c r="H10" s="13">
        <f t="shared" si="2"/>
        <v>0</v>
      </c>
      <c r="I10" s="17"/>
      <c r="J10" s="13">
        <f t="shared" si="5"/>
        <v>0</v>
      </c>
    </row>
    <row r="11" spans="1:10">
      <c r="A11" s="10">
        <f t="shared" si="3"/>
        <v>30468</v>
      </c>
      <c r="B11" s="10">
        <f>+B10+30</f>
        <v>30497</v>
      </c>
      <c r="C11" s="19">
        <f t="shared" si="0"/>
        <v>30</v>
      </c>
      <c r="D11" s="11">
        <v>365</v>
      </c>
      <c r="E11" s="20">
        <v>0.16</v>
      </c>
      <c r="F11" s="16">
        <f t="shared" si="4"/>
        <v>0</v>
      </c>
      <c r="G11" s="12">
        <f t="shared" si="1"/>
        <v>0</v>
      </c>
      <c r="H11" s="13">
        <f t="shared" si="2"/>
        <v>0</v>
      </c>
      <c r="I11" s="17"/>
      <c r="J11" s="13">
        <f t="shared" si="5"/>
        <v>0</v>
      </c>
    </row>
    <row r="12" spans="1:10">
      <c r="A12" s="10">
        <f t="shared" si="3"/>
        <v>30498</v>
      </c>
      <c r="B12" s="10">
        <f>+B11+31</f>
        <v>30528</v>
      </c>
      <c r="C12" s="19">
        <f t="shared" si="0"/>
        <v>31</v>
      </c>
      <c r="D12" s="11">
        <v>365</v>
      </c>
      <c r="E12" s="20">
        <v>0.11</v>
      </c>
      <c r="F12" s="16">
        <f t="shared" si="4"/>
        <v>0</v>
      </c>
      <c r="G12" s="12">
        <f t="shared" si="1"/>
        <v>0</v>
      </c>
      <c r="H12" s="13">
        <f t="shared" si="2"/>
        <v>0</v>
      </c>
      <c r="I12" s="17"/>
      <c r="J12" s="13">
        <f t="shared" si="5"/>
        <v>0</v>
      </c>
    </row>
    <row r="13" spans="1:10">
      <c r="A13" s="10">
        <f t="shared" si="3"/>
        <v>30529</v>
      </c>
      <c r="B13" s="10">
        <f>+B12+31</f>
        <v>30559</v>
      </c>
      <c r="C13" s="19">
        <f t="shared" si="0"/>
        <v>31</v>
      </c>
      <c r="D13" s="11">
        <v>365</v>
      </c>
      <c r="E13" s="20">
        <v>0.11</v>
      </c>
      <c r="F13" s="16">
        <f t="shared" si="4"/>
        <v>0</v>
      </c>
      <c r="G13" s="12">
        <f t="shared" si="1"/>
        <v>0</v>
      </c>
      <c r="H13" s="13">
        <f t="shared" si="2"/>
        <v>0</v>
      </c>
      <c r="I13" s="17"/>
      <c r="J13" s="13">
        <f t="shared" si="5"/>
        <v>0</v>
      </c>
    </row>
    <row r="14" spans="1:10">
      <c r="A14" s="10">
        <f t="shared" si="3"/>
        <v>30560</v>
      </c>
      <c r="B14" s="10">
        <f>+B13+30</f>
        <v>30589</v>
      </c>
      <c r="C14" s="19">
        <f t="shared" si="0"/>
        <v>30</v>
      </c>
      <c r="D14" s="11">
        <v>365</v>
      </c>
      <c r="E14" s="20">
        <v>0.11</v>
      </c>
      <c r="F14" s="16">
        <f t="shared" si="4"/>
        <v>0</v>
      </c>
      <c r="G14" s="12">
        <f t="shared" si="1"/>
        <v>0</v>
      </c>
      <c r="H14" s="13">
        <f t="shared" si="2"/>
        <v>0</v>
      </c>
      <c r="I14" s="17"/>
      <c r="J14" s="13">
        <f t="shared" si="5"/>
        <v>0</v>
      </c>
    </row>
    <row r="15" spans="1:10">
      <c r="A15" s="10">
        <f t="shared" si="3"/>
        <v>30590</v>
      </c>
      <c r="B15" s="10">
        <f>+B14+31</f>
        <v>30620</v>
      </c>
      <c r="C15" s="19">
        <f t="shared" si="0"/>
        <v>31</v>
      </c>
      <c r="D15" s="11">
        <v>365</v>
      </c>
      <c r="E15" s="20">
        <v>0.11</v>
      </c>
      <c r="F15" s="16">
        <f t="shared" si="4"/>
        <v>0</v>
      </c>
      <c r="G15" s="12">
        <f t="shared" si="1"/>
        <v>0</v>
      </c>
      <c r="H15" s="13">
        <f t="shared" si="2"/>
        <v>0</v>
      </c>
      <c r="I15" s="17"/>
      <c r="J15" s="13">
        <f t="shared" si="5"/>
        <v>0</v>
      </c>
    </row>
    <row r="16" spans="1:10">
      <c r="A16" s="10">
        <f t="shared" si="3"/>
        <v>30621</v>
      </c>
      <c r="B16" s="10">
        <f>+B15+30</f>
        <v>30650</v>
      </c>
      <c r="C16" s="19">
        <f t="shared" si="0"/>
        <v>30</v>
      </c>
      <c r="D16" s="11">
        <v>365</v>
      </c>
      <c r="E16" s="20">
        <v>0.11</v>
      </c>
      <c r="F16" s="16">
        <f t="shared" si="4"/>
        <v>0</v>
      </c>
      <c r="G16" s="12">
        <f t="shared" si="1"/>
        <v>0</v>
      </c>
      <c r="H16" s="13">
        <f t="shared" si="2"/>
        <v>0</v>
      </c>
      <c r="I16" s="17"/>
      <c r="J16" s="13">
        <f t="shared" si="5"/>
        <v>0</v>
      </c>
    </row>
    <row r="17" spans="1:10">
      <c r="A17" s="10">
        <f t="shared" si="3"/>
        <v>30651</v>
      </c>
      <c r="B17" s="10">
        <f>+B16+31</f>
        <v>30681</v>
      </c>
      <c r="C17" s="19">
        <f t="shared" si="0"/>
        <v>31</v>
      </c>
      <c r="D17" s="11">
        <v>365</v>
      </c>
      <c r="E17" s="20">
        <v>0.11</v>
      </c>
      <c r="F17" s="16">
        <f t="shared" si="4"/>
        <v>0</v>
      </c>
      <c r="G17" s="12">
        <f t="shared" si="1"/>
        <v>0</v>
      </c>
      <c r="H17" s="13">
        <f t="shared" si="2"/>
        <v>0</v>
      </c>
      <c r="I17" s="17"/>
      <c r="J17" s="13">
        <f t="shared" si="5"/>
        <v>0</v>
      </c>
    </row>
    <row r="18" spans="1:10">
      <c r="A18" s="10">
        <f t="shared" si="3"/>
        <v>30682</v>
      </c>
      <c r="B18" s="10">
        <f>+B17+31</f>
        <v>30712</v>
      </c>
      <c r="C18" s="19">
        <f t="shared" si="0"/>
        <v>31</v>
      </c>
      <c r="D18" s="11">
        <v>366</v>
      </c>
      <c r="E18" s="20">
        <v>0.11</v>
      </c>
      <c r="F18" s="16">
        <f t="shared" si="4"/>
        <v>0</v>
      </c>
      <c r="G18" s="12">
        <f t="shared" si="1"/>
        <v>0</v>
      </c>
      <c r="H18" s="13">
        <f t="shared" si="2"/>
        <v>0</v>
      </c>
      <c r="I18" s="17"/>
      <c r="J18" s="13">
        <f t="shared" si="5"/>
        <v>0</v>
      </c>
    </row>
    <row r="19" spans="1:10">
      <c r="A19" s="10">
        <f t="shared" si="3"/>
        <v>30713</v>
      </c>
      <c r="B19" s="10">
        <f>+B18+29</f>
        <v>30741</v>
      </c>
      <c r="C19" s="19">
        <f t="shared" si="0"/>
        <v>29</v>
      </c>
      <c r="D19" s="11">
        <v>366</v>
      </c>
      <c r="E19" s="20">
        <v>0.11</v>
      </c>
      <c r="F19" s="16">
        <f t="shared" si="4"/>
        <v>0</v>
      </c>
      <c r="G19" s="12">
        <f t="shared" si="1"/>
        <v>0</v>
      </c>
      <c r="H19" s="13">
        <f t="shared" si="2"/>
        <v>0</v>
      </c>
      <c r="I19" s="17"/>
      <c r="J19" s="13">
        <f t="shared" si="5"/>
        <v>0</v>
      </c>
    </row>
    <row r="20" spans="1:10">
      <c r="A20" s="10">
        <f t="shared" si="3"/>
        <v>30742</v>
      </c>
      <c r="B20" s="10">
        <f>+B19+31</f>
        <v>30772</v>
      </c>
      <c r="C20" s="19">
        <f t="shared" si="0"/>
        <v>31</v>
      </c>
      <c r="D20" s="11">
        <v>366</v>
      </c>
      <c r="E20" s="20">
        <v>0.11</v>
      </c>
      <c r="F20" s="16">
        <f t="shared" si="4"/>
        <v>0</v>
      </c>
      <c r="G20" s="12">
        <f t="shared" si="1"/>
        <v>0</v>
      </c>
      <c r="H20" s="13">
        <f t="shared" si="2"/>
        <v>0</v>
      </c>
      <c r="I20" s="17"/>
      <c r="J20" s="13">
        <f t="shared" si="5"/>
        <v>0</v>
      </c>
    </row>
    <row r="21" spans="1:10">
      <c r="A21" s="10">
        <f t="shared" si="3"/>
        <v>30773</v>
      </c>
      <c r="B21" s="10">
        <f>+B20+30</f>
        <v>30802</v>
      </c>
      <c r="C21" s="19">
        <f t="shared" si="0"/>
        <v>30</v>
      </c>
      <c r="D21" s="11">
        <v>366</v>
      </c>
      <c r="E21" s="20">
        <v>0.11</v>
      </c>
      <c r="F21" s="16">
        <f t="shared" si="4"/>
        <v>0</v>
      </c>
      <c r="G21" s="12">
        <f t="shared" si="1"/>
        <v>0</v>
      </c>
      <c r="H21" s="13">
        <f t="shared" si="2"/>
        <v>0</v>
      </c>
      <c r="I21" s="17"/>
      <c r="J21" s="13">
        <f t="shared" si="5"/>
        <v>0</v>
      </c>
    </row>
    <row r="22" spans="1:10">
      <c r="A22" s="10">
        <f t="shared" si="3"/>
        <v>30803</v>
      </c>
      <c r="B22" s="10">
        <f>+B21+31</f>
        <v>30833</v>
      </c>
      <c r="C22" s="19">
        <f t="shared" si="0"/>
        <v>31</v>
      </c>
      <c r="D22" s="11">
        <v>366</v>
      </c>
      <c r="E22" s="20">
        <v>0.11</v>
      </c>
      <c r="F22" s="16">
        <f t="shared" si="4"/>
        <v>0</v>
      </c>
      <c r="G22" s="12">
        <f t="shared" si="1"/>
        <v>0</v>
      </c>
      <c r="H22" s="13">
        <f t="shared" si="2"/>
        <v>0</v>
      </c>
      <c r="I22" s="17"/>
      <c r="J22" s="13">
        <f t="shared" si="5"/>
        <v>0</v>
      </c>
    </row>
    <row r="23" spans="1:10">
      <c r="A23" s="10">
        <f t="shared" si="3"/>
        <v>30834</v>
      </c>
      <c r="B23" s="10">
        <f>+B22+30</f>
        <v>30863</v>
      </c>
      <c r="C23" s="19">
        <f t="shared" si="0"/>
        <v>30</v>
      </c>
      <c r="D23" s="11">
        <v>366</v>
      </c>
      <c r="E23" s="20">
        <v>0.11</v>
      </c>
      <c r="F23" s="16">
        <f t="shared" si="4"/>
        <v>0</v>
      </c>
      <c r="G23" s="12">
        <f t="shared" si="1"/>
        <v>0</v>
      </c>
      <c r="H23" s="13">
        <f t="shared" si="2"/>
        <v>0</v>
      </c>
      <c r="I23" s="17"/>
      <c r="J23" s="13">
        <f t="shared" si="5"/>
        <v>0</v>
      </c>
    </row>
    <row r="24" spans="1:10">
      <c r="A24" s="10">
        <f t="shared" si="3"/>
        <v>30864</v>
      </c>
      <c r="B24" s="10">
        <f>+B23+31</f>
        <v>30894</v>
      </c>
      <c r="C24" s="19">
        <f t="shared" si="0"/>
        <v>31</v>
      </c>
      <c r="D24" s="11">
        <v>366</v>
      </c>
      <c r="E24" s="20">
        <v>0.11</v>
      </c>
      <c r="F24" s="16">
        <f t="shared" si="4"/>
        <v>0</v>
      </c>
      <c r="G24" s="12">
        <f t="shared" si="1"/>
        <v>0</v>
      </c>
      <c r="H24" s="13">
        <f t="shared" si="2"/>
        <v>0</v>
      </c>
      <c r="I24" s="17"/>
      <c r="J24" s="13">
        <f t="shared" si="5"/>
        <v>0</v>
      </c>
    </row>
    <row r="25" spans="1:10">
      <c r="A25" s="10">
        <f t="shared" si="3"/>
        <v>30895</v>
      </c>
      <c r="B25" s="10">
        <f>+B24+31</f>
        <v>30925</v>
      </c>
      <c r="C25" s="19">
        <f t="shared" si="0"/>
        <v>31</v>
      </c>
      <c r="D25" s="11">
        <v>366</v>
      </c>
      <c r="E25" s="20">
        <v>0.11</v>
      </c>
      <c r="F25" s="16">
        <f t="shared" si="4"/>
        <v>0</v>
      </c>
      <c r="G25" s="12">
        <f t="shared" si="1"/>
        <v>0</v>
      </c>
      <c r="H25" s="13">
        <f t="shared" si="2"/>
        <v>0</v>
      </c>
      <c r="I25" s="17"/>
      <c r="J25" s="13">
        <f t="shared" si="5"/>
        <v>0</v>
      </c>
    </row>
    <row r="26" spans="1:10">
      <c r="A26" s="10">
        <f t="shared" si="3"/>
        <v>30926</v>
      </c>
      <c r="B26" s="10">
        <f>+B25+30</f>
        <v>30955</v>
      </c>
      <c r="C26" s="19">
        <f t="shared" si="0"/>
        <v>30</v>
      </c>
      <c r="D26" s="11">
        <v>366</v>
      </c>
      <c r="E26" s="20">
        <v>0.11</v>
      </c>
      <c r="F26" s="16">
        <f t="shared" si="4"/>
        <v>0</v>
      </c>
      <c r="G26" s="12">
        <f t="shared" si="1"/>
        <v>0</v>
      </c>
      <c r="H26" s="13">
        <f t="shared" si="2"/>
        <v>0</v>
      </c>
      <c r="I26" s="17"/>
      <c r="J26" s="13">
        <f t="shared" si="5"/>
        <v>0</v>
      </c>
    </row>
    <row r="27" spans="1:10">
      <c r="A27" s="10">
        <f t="shared" si="3"/>
        <v>30956</v>
      </c>
      <c r="B27" s="10">
        <f>+B26+31</f>
        <v>30986</v>
      </c>
      <c r="C27" s="19">
        <f t="shared" si="0"/>
        <v>31</v>
      </c>
      <c r="D27" s="11">
        <v>366</v>
      </c>
      <c r="E27" s="20">
        <v>0.11</v>
      </c>
      <c r="F27" s="16">
        <f t="shared" si="4"/>
        <v>0</v>
      </c>
      <c r="G27" s="12">
        <f t="shared" si="1"/>
        <v>0</v>
      </c>
      <c r="H27" s="13">
        <f t="shared" si="2"/>
        <v>0</v>
      </c>
      <c r="I27" s="17"/>
      <c r="J27" s="13">
        <f t="shared" si="5"/>
        <v>0</v>
      </c>
    </row>
    <row r="28" spans="1:10">
      <c r="A28" s="10">
        <f t="shared" si="3"/>
        <v>30987</v>
      </c>
      <c r="B28" s="10">
        <f>+B27+30</f>
        <v>31016</v>
      </c>
      <c r="C28" s="19">
        <f t="shared" si="0"/>
        <v>30</v>
      </c>
      <c r="D28" s="11">
        <v>366</v>
      </c>
      <c r="E28" s="20">
        <v>0.11</v>
      </c>
      <c r="F28" s="16">
        <f t="shared" si="4"/>
        <v>0</v>
      </c>
      <c r="G28" s="12">
        <f t="shared" si="1"/>
        <v>0</v>
      </c>
      <c r="H28" s="13">
        <f t="shared" si="2"/>
        <v>0</v>
      </c>
      <c r="I28" s="17"/>
      <c r="J28" s="13">
        <f t="shared" si="5"/>
        <v>0</v>
      </c>
    </row>
    <row r="29" spans="1:10">
      <c r="A29" s="10">
        <f t="shared" si="3"/>
        <v>31017</v>
      </c>
      <c r="B29" s="10">
        <f>+B28+31</f>
        <v>31047</v>
      </c>
      <c r="C29" s="19">
        <f t="shared" si="0"/>
        <v>31</v>
      </c>
      <c r="D29" s="11">
        <v>366</v>
      </c>
      <c r="E29" s="20">
        <v>0.11</v>
      </c>
      <c r="F29" s="16">
        <f t="shared" si="4"/>
        <v>0</v>
      </c>
      <c r="G29" s="12">
        <f t="shared" si="1"/>
        <v>0</v>
      </c>
      <c r="H29" s="13">
        <f t="shared" si="2"/>
        <v>0</v>
      </c>
      <c r="I29" s="17"/>
      <c r="J29" s="13">
        <f t="shared" si="5"/>
        <v>0</v>
      </c>
    </row>
    <row r="30" spans="1:10">
      <c r="A30" s="10">
        <f t="shared" si="3"/>
        <v>31048</v>
      </c>
      <c r="B30" s="10">
        <f>+B29+31</f>
        <v>31078</v>
      </c>
      <c r="C30" s="19">
        <f t="shared" si="0"/>
        <v>31</v>
      </c>
      <c r="D30" s="11">
        <v>365</v>
      </c>
      <c r="E30" s="20">
        <v>0.13</v>
      </c>
      <c r="F30" s="16">
        <f t="shared" si="4"/>
        <v>0</v>
      </c>
      <c r="G30" s="12">
        <f t="shared" si="1"/>
        <v>0</v>
      </c>
      <c r="H30" s="13">
        <f t="shared" si="2"/>
        <v>0</v>
      </c>
      <c r="I30" s="17"/>
      <c r="J30" s="13">
        <f t="shared" si="5"/>
        <v>0</v>
      </c>
    </row>
    <row r="31" spans="1:10">
      <c r="A31" s="10">
        <f t="shared" si="3"/>
        <v>31079</v>
      </c>
      <c r="B31" s="10">
        <f>+B30+28</f>
        <v>31106</v>
      </c>
      <c r="C31" s="19">
        <f t="shared" si="0"/>
        <v>28</v>
      </c>
      <c r="D31" s="11">
        <v>365</v>
      </c>
      <c r="E31" s="20">
        <v>0.13</v>
      </c>
      <c r="F31" s="16">
        <f t="shared" si="4"/>
        <v>0</v>
      </c>
      <c r="G31" s="12">
        <f t="shared" si="1"/>
        <v>0</v>
      </c>
      <c r="H31" s="13">
        <f t="shared" si="2"/>
        <v>0</v>
      </c>
      <c r="I31" s="17"/>
      <c r="J31" s="13">
        <f t="shared" si="5"/>
        <v>0</v>
      </c>
    </row>
    <row r="32" spans="1:10">
      <c r="A32" s="10">
        <f t="shared" si="3"/>
        <v>31107</v>
      </c>
      <c r="B32" s="10">
        <f>+B31+31</f>
        <v>31137</v>
      </c>
      <c r="C32" s="19">
        <f t="shared" si="0"/>
        <v>31</v>
      </c>
      <c r="D32" s="11">
        <v>365</v>
      </c>
      <c r="E32" s="20">
        <v>0.13</v>
      </c>
      <c r="F32" s="16">
        <f t="shared" si="4"/>
        <v>0</v>
      </c>
      <c r="G32" s="12">
        <f t="shared" si="1"/>
        <v>0</v>
      </c>
      <c r="H32" s="13">
        <f t="shared" si="2"/>
        <v>0</v>
      </c>
      <c r="I32" s="17"/>
      <c r="J32" s="13">
        <f t="shared" si="5"/>
        <v>0</v>
      </c>
    </row>
    <row r="33" spans="1:10">
      <c r="A33" s="10">
        <f t="shared" si="3"/>
        <v>31138</v>
      </c>
      <c r="B33" s="10">
        <f>+B32+30</f>
        <v>31167</v>
      </c>
      <c r="C33" s="19">
        <f t="shared" si="0"/>
        <v>30</v>
      </c>
      <c r="D33" s="11">
        <v>365</v>
      </c>
      <c r="E33" s="20">
        <v>0.13</v>
      </c>
      <c r="F33" s="16">
        <f t="shared" si="4"/>
        <v>0</v>
      </c>
      <c r="G33" s="12">
        <f t="shared" si="1"/>
        <v>0</v>
      </c>
      <c r="H33" s="13">
        <f t="shared" si="2"/>
        <v>0</v>
      </c>
      <c r="I33" s="17"/>
      <c r="J33" s="13">
        <f t="shared" si="5"/>
        <v>0</v>
      </c>
    </row>
    <row r="34" spans="1:10">
      <c r="A34" s="10">
        <f t="shared" si="3"/>
        <v>31168</v>
      </c>
      <c r="B34" s="10">
        <f>+B33+31</f>
        <v>31198</v>
      </c>
      <c r="C34" s="19">
        <f t="shared" si="0"/>
        <v>31</v>
      </c>
      <c r="D34" s="11">
        <v>365</v>
      </c>
      <c r="E34" s="20">
        <v>0.13</v>
      </c>
      <c r="F34" s="16">
        <f t="shared" si="4"/>
        <v>0</v>
      </c>
      <c r="G34" s="12">
        <f t="shared" si="1"/>
        <v>0</v>
      </c>
      <c r="H34" s="13">
        <f t="shared" si="2"/>
        <v>0</v>
      </c>
      <c r="I34" s="17"/>
      <c r="J34" s="13">
        <f t="shared" si="5"/>
        <v>0</v>
      </c>
    </row>
    <row r="35" spans="1:10">
      <c r="A35" s="10">
        <f t="shared" si="3"/>
        <v>31199</v>
      </c>
      <c r="B35" s="10">
        <f>+B34+30</f>
        <v>31228</v>
      </c>
      <c r="C35" s="19">
        <f t="shared" si="0"/>
        <v>30</v>
      </c>
      <c r="D35" s="11">
        <v>365</v>
      </c>
      <c r="E35" s="20">
        <v>0.13</v>
      </c>
      <c r="F35" s="16">
        <f t="shared" si="4"/>
        <v>0</v>
      </c>
      <c r="G35" s="12">
        <f t="shared" si="1"/>
        <v>0</v>
      </c>
      <c r="H35" s="13">
        <f t="shared" si="2"/>
        <v>0</v>
      </c>
      <c r="I35" s="17"/>
      <c r="J35" s="13">
        <f t="shared" si="5"/>
        <v>0</v>
      </c>
    </row>
    <row r="36" spans="1:10">
      <c r="A36" s="10">
        <f t="shared" si="3"/>
        <v>31229</v>
      </c>
      <c r="B36" s="10">
        <f>+B35+31</f>
        <v>31259</v>
      </c>
      <c r="C36" s="19">
        <f t="shared" si="0"/>
        <v>31</v>
      </c>
      <c r="D36" s="11">
        <v>365</v>
      </c>
      <c r="E36" s="20">
        <v>0.11</v>
      </c>
      <c r="F36" s="16">
        <f t="shared" si="4"/>
        <v>0</v>
      </c>
      <c r="G36" s="12">
        <f t="shared" si="1"/>
        <v>0</v>
      </c>
      <c r="H36" s="13">
        <f t="shared" si="2"/>
        <v>0</v>
      </c>
      <c r="I36" s="17"/>
      <c r="J36" s="13">
        <f t="shared" si="5"/>
        <v>0</v>
      </c>
    </row>
    <row r="37" spans="1:10">
      <c r="A37" s="10">
        <f t="shared" si="3"/>
        <v>31260</v>
      </c>
      <c r="B37" s="10">
        <f>+B36+31</f>
        <v>31290</v>
      </c>
      <c r="C37" s="19">
        <f t="shared" si="0"/>
        <v>31</v>
      </c>
      <c r="D37" s="11">
        <v>365</v>
      </c>
      <c r="E37" s="20">
        <v>0.11</v>
      </c>
      <c r="F37" s="16">
        <f t="shared" si="4"/>
        <v>0</v>
      </c>
      <c r="G37" s="12">
        <f t="shared" si="1"/>
        <v>0</v>
      </c>
      <c r="H37" s="13">
        <f t="shared" si="2"/>
        <v>0</v>
      </c>
      <c r="I37" s="17"/>
      <c r="J37" s="13">
        <f t="shared" si="5"/>
        <v>0</v>
      </c>
    </row>
    <row r="38" spans="1:10">
      <c r="A38" s="10">
        <f t="shared" si="3"/>
        <v>31291</v>
      </c>
      <c r="B38" s="10">
        <f>+B37+30</f>
        <v>31320</v>
      </c>
      <c r="C38" s="19">
        <f t="shared" si="0"/>
        <v>30</v>
      </c>
      <c r="D38" s="11">
        <v>365</v>
      </c>
      <c r="E38" s="20">
        <v>0.11</v>
      </c>
      <c r="F38" s="16">
        <f t="shared" si="4"/>
        <v>0</v>
      </c>
      <c r="G38" s="12">
        <f t="shared" si="1"/>
        <v>0</v>
      </c>
      <c r="H38" s="13">
        <f t="shared" si="2"/>
        <v>0</v>
      </c>
      <c r="I38" s="17"/>
      <c r="J38" s="13">
        <f t="shared" si="5"/>
        <v>0</v>
      </c>
    </row>
    <row r="39" spans="1:10">
      <c r="A39" s="10">
        <f t="shared" si="3"/>
        <v>31321</v>
      </c>
      <c r="B39" s="10">
        <f>+B38+31</f>
        <v>31351</v>
      </c>
      <c r="C39" s="19">
        <f t="shared" si="0"/>
        <v>31</v>
      </c>
      <c r="D39" s="11">
        <v>365</v>
      </c>
      <c r="E39" s="20">
        <v>0.11</v>
      </c>
      <c r="F39" s="16">
        <f t="shared" si="4"/>
        <v>0</v>
      </c>
      <c r="G39" s="12">
        <f t="shared" si="1"/>
        <v>0</v>
      </c>
      <c r="H39" s="13">
        <f t="shared" si="2"/>
        <v>0</v>
      </c>
      <c r="I39" s="17"/>
      <c r="J39" s="13">
        <f t="shared" si="5"/>
        <v>0</v>
      </c>
    </row>
    <row r="40" spans="1:10">
      <c r="A40" s="10">
        <f t="shared" si="3"/>
        <v>31352</v>
      </c>
      <c r="B40" s="10">
        <f>+B39+30</f>
        <v>31381</v>
      </c>
      <c r="C40" s="19">
        <f t="shared" si="0"/>
        <v>30</v>
      </c>
      <c r="D40" s="11">
        <v>365</v>
      </c>
      <c r="E40" s="20">
        <v>0.11</v>
      </c>
      <c r="F40" s="16">
        <f t="shared" si="4"/>
        <v>0</v>
      </c>
      <c r="G40" s="12">
        <f t="shared" si="1"/>
        <v>0</v>
      </c>
      <c r="H40" s="13">
        <f t="shared" si="2"/>
        <v>0</v>
      </c>
      <c r="I40" s="17"/>
      <c r="J40" s="13">
        <f t="shared" si="5"/>
        <v>0</v>
      </c>
    </row>
    <row r="41" spans="1:10">
      <c r="A41" s="10">
        <f t="shared" si="3"/>
        <v>31382</v>
      </c>
      <c r="B41" s="10">
        <f>+B40+31</f>
        <v>31412</v>
      </c>
      <c r="C41" s="19">
        <f t="shared" si="0"/>
        <v>31</v>
      </c>
      <c r="D41" s="11">
        <v>365</v>
      </c>
      <c r="E41" s="20">
        <v>0.11</v>
      </c>
      <c r="F41" s="16">
        <f t="shared" si="4"/>
        <v>0</v>
      </c>
      <c r="G41" s="12">
        <f t="shared" si="1"/>
        <v>0</v>
      </c>
      <c r="H41" s="13">
        <f t="shared" si="2"/>
        <v>0</v>
      </c>
      <c r="I41" s="17"/>
      <c r="J41" s="13">
        <f t="shared" si="5"/>
        <v>0</v>
      </c>
    </row>
    <row r="42" spans="1:10">
      <c r="A42" s="10">
        <f t="shared" si="3"/>
        <v>31413</v>
      </c>
      <c r="B42" s="10">
        <f>+B41+31</f>
        <v>31443</v>
      </c>
      <c r="C42" s="19">
        <f t="shared" si="0"/>
        <v>31</v>
      </c>
      <c r="D42" s="11">
        <v>365</v>
      </c>
      <c r="E42" s="20">
        <v>0.1</v>
      </c>
      <c r="F42" s="16">
        <f t="shared" si="4"/>
        <v>0</v>
      </c>
      <c r="G42" s="12">
        <f t="shared" si="1"/>
        <v>0</v>
      </c>
      <c r="H42" s="13">
        <f t="shared" si="2"/>
        <v>0</v>
      </c>
      <c r="I42" s="17"/>
      <c r="J42" s="13">
        <f t="shared" si="5"/>
        <v>0</v>
      </c>
    </row>
    <row r="43" spans="1:10">
      <c r="A43" s="10">
        <f t="shared" si="3"/>
        <v>31444</v>
      </c>
      <c r="B43" s="10">
        <f>+B42+28</f>
        <v>31471</v>
      </c>
      <c r="C43" s="19">
        <f t="shared" si="0"/>
        <v>28</v>
      </c>
      <c r="D43" s="11">
        <v>365</v>
      </c>
      <c r="E43" s="20">
        <v>0.1</v>
      </c>
      <c r="F43" s="16">
        <f t="shared" si="4"/>
        <v>0</v>
      </c>
      <c r="G43" s="12">
        <f t="shared" si="1"/>
        <v>0</v>
      </c>
      <c r="H43" s="13">
        <f t="shared" si="2"/>
        <v>0</v>
      </c>
      <c r="I43" s="17"/>
      <c r="J43" s="13">
        <f t="shared" si="5"/>
        <v>0</v>
      </c>
    </row>
    <row r="44" spans="1:10">
      <c r="A44" s="10">
        <f t="shared" si="3"/>
        <v>31472</v>
      </c>
      <c r="B44" s="10">
        <f>+B43+31</f>
        <v>31502</v>
      </c>
      <c r="C44" s="19">
        <f t="shared" si="0"/>
        <v>31</v>
      </c>
      <c r="D44" s="11">
        <v>365</v>
      </c>
      <c r="E44" s="20">
        <v>0.1</v>
      </c>
      <c r="F44" s="16">
        <f t="shared" si="4"/>
        <v>0</v>
      </c>
      <c r="G44" s="12">
        <f t="shared" si="1"/>
        <v>0</v>
      </c>
      <c r="H44" s="13">
        <f t="shared" si="2"/>
        <v>0</v>
      </c>
      <c r="I44" s="17"/>
      <c r="J44" s="13">
        <f t="shared" si="5"/>
        <v>0</v>
      </c>
    </row>
    <row r="45" spans="1:10">
      <c r="A45" s="10">
        <f t="shared" si="3"/>
        <v>31503</v>
      </c>
      <c r="B45" s="10">
        <f>+B44+30</f>
        <v>31532</v>
      </c>
      <c r="C45" s="19">
        <f t="shared" si="0"/>
        <v>30</v>
      </c>
      <c r="D45" s="11">
        <v>365</v>
      </c>
      <c r="E45" s="20">
        <v>0.1</v>
      </c>
      <c r="F45" s="16">
        <f t="shared" si="4"/>
        <v>0</v>
      </c>
      <c r="G45" s="12">
        <f t="shared" si="1"/>
        <v>0</v>
      </c>
      <c r="H45" s="13">
        <f t="shared" si="2"/>
        <v>0</v>
      </c>
      <c r="I45" s="17"/>
      <c r="J45" s="13">
        <f t="shared" si="5"/>
        <v>0</v>
      </c>
    </row>
    <row r="46" spans="1:10">
      <c r="A46" s="10">
        <f t="shared" si="3"/>
        <v>31533</v>
      </c>
      <c r="B46" s="10">
        <f>+B45+31</f>
        <v>31563</v>
      </c>
      <c r="C46" s="19">
        <f t="shared" si="0"/>
        <v>31</v>
      </c>
      <c r="D46" s="11">
        <v>365</v>
      </c>
      <c r="E46" s="20">
        <v>0.1</v>
      </c>
      <c r="F46" s="16">
        <f t="shared" si="4"/>
        <v>0</v>
      </c>
      <c r="G46" s="12">
        <f t="shared" si="1"/>
        <v>0</v>
      </c>
      <c r="H46" s="13">
        <f t="shared" si="2"/>
        <v>0</v>
      </c>
      <c r="I46" s="17"/>
      <c r="J46" s="13">
        <f t="shared" si="5"/>
        <v>0</v>
      </c>
    </row>
    <row r="47" spans="1:10">
      <c r="A47" s="10">
        <f t="shared" si="3"/>
        <v>31564</v>
      </c>
      <c r="B47" s="10">
        <f>+B46+30</f>
        <v>31593</v>
      </c>
      <c r="C47" s="19">
        <f t="shared" si="0"/>
        <v>30</v>
      </c>
      <c r="D47" s="11">
        <v>365</v>
      </c>
      <c r="E47" s="20">
        <v>0.1</v>
      </c>
      <c r="F47" s="16">
        <f t="shared" si="4"/>
        <v>0</v>
      </c>
      <c r="G47" s="12">
        <f t="shared" si="1"/>
        <v>0</v>
      </c>
      <c r="H47" s="13">
        <f t="shared" si="2"/>
        <v>0</v>
      </c>
      <c r="I47" s="17"/>
      <c r="J47" s="13">
        <f t="shared" si="5"/>
        <v>0</v>
      </c>
    </row>
    <row r="48" spans="1:10">
      <c r="A48" s="10">
        <f t="shared" si="3"/>
        <v>31594</v>
      </c>
      <c r="B48" s="10">
        <f>+B47+31</f>
        <v>31624</v>
      </c>
      <c r="C48" s="19">
        <f t="shared" si="0"/>
        <v>31</v>
      </c>
      <c r="D48" s="11">
        <v>365</v>
      </c>
      <c r="E48" s="20">
        <v>0.09</v>
      </c>
      <c r="F48" s="16">
        <f t="shared" si="4"/>
        <v>0</v>
      </c>
      <c r="G48" s="12">
        <f t="shared" si="1"/>
        <v>0</v>
      </c>
      <c r="H48" s="13">
        <f t="shared" si="2"/>
        <v>0</v>
      </c>
      <c r="I48" s="17"/>
      <c r="J48" s="13">
        <f t="shared" si="5"/>
        <v>0</v>
      </c>
    </row>
    <row r="49" spans="1:10">
      <c r="A49" s="10">
        <f t="shared" si="3"/>
        <v>31625</v>
      </c>
      <c r="B49" s="10">
        <f>+B48+31</f>
        <v>31655</v>
      </c>
      <c r="C49" s="19">
        <f t="shared" si="0"/>
        <v>31</v>
      </c>
      <c r="D49" s="11">
        <v>365</v>
      </c>
      <c r="E49" s="20">
        <v>0.09</v>
      </c>
      <c r="F49" s="16">
        <f t="shared" si="4"/>
        <v>0</v>
      </c>
      <c r="G49" s="12">
        <f t="shared" si="1"/>
        <v>0</v>
      </c>
      <c r="H49" s="13">
        <f t="shared" si="2"/>
        <v>0</v>
      </c>
      <c r="I49" s="17"/>
      <c r="J49" s="13">
        <f t="shared" si="5"/>
        <v>0</v>
      </c>
    </row>
    <row r="50" spans="1:10">
      <c r="A50" s="10">
        <f t="shared" si="3"/>
        <v>31656</v>
      </c>
      <c r="B50" s="10">
        <f>+B49+30</f>
        <v>31685</v>
      </c>
      <c r="C50" s="19">
        <f t="shared" si="0"/>
        <v>30</v>
      </c>
      <c r="D50" s="11">
        <v>365</v>
      </c>
      <c r="E50" s="20">
        <v>0.09</v>
      </c>
      <c r="F50" s="16">
        <f t="shared" si="4"/>
        <v>0</v>
      </c>
      <c r="G50" s="12">
        <f t="shared" si="1"/>
        <v>0</v>
      </c>
      <c r="H50" s="13">
        <f t="shared" si="2"/>
        <v>0</v>
      </c>
      <c r="I50" s="17"/>
      <c r="J50" s="13">
        <f t="shared" si="5"/>
        <v>0</v>
      </c>
    </row>
    <row r="51" spans="1:10">
      <c r="A51" s="10">
        <f t="shared" si="3"/>
        <v>31686</v>
      </c>
      <c r="B51" s="10">
        <f>+B50+31</f>
        <v>31716</v>
      </c>
      <c r="C51" s="19">
        <f t="shared" si="0"/>
        <v>31</v>
      </c>
      <c r="D51" s="11">
        <v>365</v>
      </c>
      <c r="E51" s="20">
        <v>0.09</v>
      </c>
      <c r="F51" s="16">
        <f t="shared" si="4"/>
        <v>0</v>
      </c>
      <c r="G51" s="12">
        <f t="shared" si="1"/>
        <v>0</v>
      </c>
      <c r="H51" s="13">
        <f t="shared" si="2"/>
        <v>0</v>
      </c>
      <c r="I51" s="17"/>
      <c r="J51" s="13">
        <f t="shared" si="5"/>
        <v>0</v>
      </c>
    </row>
    <row r="52" spans="1:10">
      <c r="A52" s="10">
        <f t="shared" si="3"/>
        <v>31717</v>
      </c>
      <c r="B52" s="10">
        <f>+B51+30</f>
        <v>31746</v>
      </c>
      <c r="C52" s="19">
        <f t="shared" si="0"/>
        <v>30</v>
      </c>
      <c r="D52" s="11">
        <v>365</v>
      </c>
      <c r="E52" s="20">
        <v>0.09</v>
      </c>
      <c r="F52" s="16">
        <f t="shared" si="4"/>
        <v>0</v>
      </c>
      <c r="G52" s="12">
        <f t="shared" si="1"/>
        <v>0</v>
      </c>
      <c r="H52" s="13">
        <f t="shared" si="2"/>
        <v>0</v>
      </c>
      <c r="I52" s="17"/>
      <c r="J52" s="13">
        <f t="shared" si="5"/>
        <v>0</v>
      </c>
    </row>
    <row r="53" spans="1:10">
      <c r="A53" s="10">
        <f t="shared" si="3"/>
        <v>31747</v>
      </c>
      <c r="B53" s="10">
        <f>+B52+31</f>
        <v>31777</v>
      </c>
      <c r="C53" s="19">
        <f t="shared" si="0"/>
        <v>31</v>
      </c>
      <c r="D53" s="11">
        <v>365</v>
      </c>
      <c r="E53" s="20">
        <v>0.09</v>
      </c>
      <c r="F53" s="16">
        <f t="shared" si="4"/>
        <v>0</v>
      </c>
      <c r="G53" s="12">
        <f t="shared" si="1"/>
        <v>0</v>
      </c>
      <c r="H53" s="13">
        <f t="shared" si="2"/>
        <v>0</v>
      </c>
      <c r="I53" s="17"/>
      <c r="J53" s="13">
        <f t="shared" si="5"/>
        <v>0</v>
      </c>
    </row>
    <row r="54" spans="1:10">
      <c r="A54" s="10">
        <f t="shared" si="3"/>
        <v>31778</v>
      </c>
      <c r="B54" s="10">
        <f>+B53+31</f>
        <v>31808</v>
      </c>
      <c r="C54" s="19">
        <f t="shared" si="0"/>
        <v>31</v>
      </c>
      <c r="D54" s="11">
        <v>365</v>
      </c>
      <c r="E54" s="20">
        <v>0.09</v>
      </c>
      <c r="F54" s="16">
        <f t="shared" si="4"/>
        <v>0</v>
      </c>
      <c r="G54" s="12">
        <f t="shared" si="1"/>
        <v>0</v>
      </c>
      <c r="H54" s="13">
        <f t="shared" si="2"/>
        <v>0</v>
      </c>
      <c r="I54" s="17"/>
      <c r="J54" s="13">
        <f t="shared" si="5"/>
        <v>0</v>
      </c>
    </row>
    <row r="55" spans="1:10">
      <c r="A55" s="10">
        <f t="shared" si="3"/>
        <v>31809</v>
      </c>
      <c r="B55" s="10">
        <f>+B54+28</f>
        <v>31836</v>
      </c>
      <c r="C55" s="19">
        <f t="shared" si="0"/>
        <v>28</v>
      </c>
      <c r="D55" s="11">
        <v>365</v>
      </c>
      <c r="E55" s="20">
        <v>0.09</v>
      </c>
      <c r="F55" s="16">
        <f t="shared" si="4"/>
        <v>0</v>
      </c>
      <c r="G55" s="12">
        <f t="shared" si="1"/>
        <v>0</v>
      </c>
      <c r="H55" s="13">
        <f t="shared" si="2"/>
        <v>0</v>
      </c>
      <c r="I55" s="17"/>
      <c r="J55" s="13">
        <f t="shared" si="5"/>
        <v>0</v>
      </c>
    </row>
    <row r="56" spans="1:10">
      <c r="A56" s="10">
        <f t="shared" si="3"/>
        <v>31837</v>
      </c>
      <c r="B56" s="10">
        <f>+B55+31</f>
        <v>31867</v>
      </c>
      <c r="C56" s="19">
        <f t="shared" si="0"/>
        <v>31</v>
      </c>
      <c r="D56" s="11">
        <v>365</v>
      </c>
      <c r="E56" s="20">
        <v>0.09</v>
      </c>
      <c r="F56" s="16">
        <f t="shared" si="4"/>
        <v>0</v>
      </c>
      <c r="G56" s="12">
        <f t="shared" si="1"/>
        <v>0</v>
      </c>
      <c r="H56" s="13">
        <f t="shared" si="2"/>
        <v>0</v>
      </c>
      <c r="I56" s="17"/>
      <c r="J56" s="13">
        <f t="shared" si="5"/>
        <v>0</v>
      </c>
    </row>
    <row r="57" spans="1:10">
      <c r="A57" s="10">
        <f t="shared" si="3"/>
        <v>31868</v>
      </c>
      <c r="B57" s="10">
        <f>+B56+30</f>
        <v>31897</v>
      </c>
      <c r="C57" s="19">
        <f t="shared" si="0"/>
        <v>30</v>
      </c>
      <c r="D57" s="11">
        <v>365</v>
      </c>
      <c r="E57" s="20">
        <v>0.09</v>
      </c>
      <c r="F57" s="16">
        <f t="shared" si="4"/>
        <v>0</v>
      </c>
      <c r="G57" s="12">
        <f t="shared" si="1"/>
        <v>0</v>
      </c>
      <c r="H57" s="13">
        <f t="shared" si="2"/>
        <v>0</v>
      </c>
      <c r="I57" s="17"/>
      <c r="J57" s="13">
        <f t="shared" si="5"/>
        <v>0</v>
      </c>
    </row>
    <row r="58" spans="1:10">
      <c r="A58" s="10">
        <f t="shared" si="3"/>
        <v>31898</v>
      </c>
      <c r="B58" s="10">
        <f>+B57+31</f>
        <v>31928</v>
      </c>
      <c r="C58" s="19">
        <f t="shared" si="0"/>
        <v>31</v>
      </c>
      <c r="D58" s="11">
        <v>365</v>
      </c>
      <c r="E58" s="20">
        <v>0.09</v>
      </c>
      <c r="F58" s="16">
        <f t="shared" si="4"/>
        <v>0</v>
      </c>
      <c r="G58" s="12">
        <f t="shared" si="1"/>
        <v>0</v>
      </c>
      <c r="H58" s="13">
        <f t="shared" si="2"/>
        <v>0</v>
      </c>
      <c r="I58" s="17"/>
      <c r="J58" s="13">
        <f t="shared" si="5"/>
        <v>0</v>
      </c>
    </row>
    <row r="59" spans="1:10">
      <c r="A59" s="10">
        <f t="shared" si="3"/>
        <v>31929</v>
      </c>
      <c r="B59" s="10">
        <f>+B58+30</f>
        <v>31958</v>
      </c>
      <c r="C59" s="19">
        <f t="shared" si="0"/>
        <v>30</v>
      </c>
      <c r="D59" s="11">
        <v>365</v>
      </c>
      <c r="E59" s="20">
        <v>0.09</v>
      </c>
      <c r="F59" s="16">
        <f t="shared" si="4"/>
        <v>0</v>
      </c>
      <c r="G59" s="12">
        <f t="shared" si="1"/>
        <v>0</v>
      </c>
      <c r="H59" s="13">
        <f t="shared" si="2"/>
        <v>0</v>
      </c>
      <c r="I59" s="17"/>
      <c r="J59" s="13">
        <f t="shared" si="5"/>
        <v>0</v>
      </c>
    </row>
    <row r="60" spans="1:10">
      <c r="A60" s="10">
        <f t="shared" si="3"/>
        <v>31959</v>
      </c>
      <c r="B60" s="10">
        <f>+B59+31</f>
        <v>31989</v>
      </c>
      <c r="C60" s="19">
        <f t="shared" si="0"/>
        <v>31</v>
      </c>
      <c r="D60" s="11">
        <v>365</v>
      </c>
      <c r="E60" s="20">
        <v>0.09</v>
      </c>
      <c r="F60" s="16">
        <f t="shared" si="4"/>
        <v>0</v>
      </c>
      <c r="G60" s="12">
        <f t="shared" si="1"/>
        <v>0</v>
      </c>
      <c r="H60" s="13">
        <f t="shared" si="2"/>
        <v>0</v>
      </c>
      <c r="I60" s="17"/>
      <c r="J60" s="13">
        <f t="shared" si="5"/>
        <v>0</v>
      </c>
    </row>
    <row r="61" spans="1:10">
      <c r="A61" s="10">
        <f t="shared" si="3"/>
        <v>31990</v>
      </c>
      <c r="B61" s="10">
        <f>+B60+31</f>
        <v>32020</v>
      </c>
      <c r="C61" s="19">
        <f t="shared" si="0"/>
        <v>31</v>
      </c>
      <c r="D61" s="11">
        <v>365</v>
      </c>
      <c r="E61" s="20">
        <v>0.09</v>
      </c>
      <c r="F61" s="16">
        <f t="shared" si="4"/>
        <v>0</v>
      </c>
      <c r="G61" s="12">
        <f t="shared" si="1"/>
        <v>0</v>
      </c>
      <c r="H61" s="13">
        <f t="shared" si="2"/>
        <v>0</v>
      </c>
      <c r="I61" s="17"/>
      <c r="J61" s="13">
        <f t="shared" si="5"/>
        <v>0</v>
      </c>
    </row>
    <row r="62" spans="1:10">
      <c r="A62" s="10">
        <f t="shared" si="3"/>
        <v>32021</v>
      </c>
      <c r="B62" s="10">
        <f>+B61+30</f>
        <v>32050</v>
      </c>
      <c r="C62" s="19">
        <f t="shared" si="0"/>
        <v>30</v>
      </c>
      <c r="D62" s="11">
        <v>365</v>
      </c>
      <c r="E62" s="20">
        <v>0.09</v>
      </c>
      <c r="F62" s="16">
        <f t="shared" si="4"/>
        <v>0</v>
      </c>
      <c r="G62" s="12">
        <f t="shared" si="1"/>
        <v>0</v>
      </c>
      <c r="H62" s="13">
        <f t="shared" si="2"/>
        <v>0</v>
      </c>
      <c r="I62" s="17"/>
      <c r="J62" s="13">
        <f t="shared" si="5"/>
        <v>0</v>
      </c>
    </row>
    <row r="63" spans="1:10">
      <c r="A63" s="10">
        <f t="shared" si="3"/>
        <v>32051</v>
      </c>
      <c r="B63" s="10">
        <f>+B62+31</f>
        <v>32081</v>
      </c>
      <c r="C63" s="19">
        <f t="shared" si="0"/>
        <v>31</v>
      </c>
      <c r="D63" s="11">
        <v>365</v>
      </c>
      <c r="E63" s="20">
        <v>0.1</v>
      </c>
      <c r="F63" s="16">
        <f t="shared" si="4"/>
        <v>0</v>
      </c>
      <c r="G63" s="12">
        <f t="shared" si="1"/>
        <v>0</v>
      </c>
      <c r="H63" s="13">
        <f t="shared" si="2"/>
        <v>0</v>
      </c>
      <c r="I63" s="17"/>
      <c r="J63" s="13">
        <f t="shared" si="5"/>
        <v>0</v>
      </c>
    </row>
    <row r="64" spans="1:10">
      <c r="A64" s="10">
        <f t="shared" si="3"/>
        <v>32082</v>
      </c>
      <c r="B64" s="10">
        <f>+B63+30</f>
        <v>32111</v>
      </c>
      <c r="C64" s="19">
        <f t="shared" si="0"/>
        <v>30</v>
      </c>
      <c r="D64" s="11">
        <v>365</v>
      </c>
      <c r="E64" s="20">
        <v>0.1</v>
      </c>
      <c r="F64" s="16">
        <f t="shared" si="4"/>
        <v>0</v>
      </c>
      <c r="G64" s="12">
        <f t="shared" si="1"/>
        <v>0</v>
      </c>
      <c r="H64" s="13">
        <f t="shared" si="2"/>
        <v>0</v>
      </c>
      <c r="I64" s="17"/>
      <c r="J64" s="13">
        <f t="shared" si="5"/>
        <v>0</v>
      </c>
    </row>
    <row r="65" spans="1:10">
      <c r="A65" s="10">
        <f t="shared" si="3"/>
        <v>32112</v>
      </c>
      <c r="B65" s="10">
        <f>+B64+31</f>
        <v>32142</v>
      </c>
      <c r="C65" s="19">
        <f t="shared" si="0"/>
        <v>31</v>
      </c>
      <c r="D65" s="11">
        <v>365</v>
      </c>
      <c r="E65" s="20">
        <v>0.1</v>
      </c>
      <c r="F65" s="16">
        <f t="shared" si="4"/>
        <v>0</v>
      </c>
      <c r="G65" s="12">
        <f t="shared" si="1"/>
        <v>0</v>
      </c>
      <c r="H65" s="13">
        <f t="shared" si="2"/>
        <v>0</v>
      </c>
      <c r="I65" s="17"/>
      <c r="J65" s="13">
        <f t="shared" si="5"/>
        <v>0</v>
      </c>
    </row>
    <row r="66" spans="1:10">
      <c r="A66" s="10">
        <f t="shared" si="3"/>
        <v>32143</v>
      </c>
      <c r="B66" s="10">
        <f>+B65+31</f>
        <v>32173</v>
      </c>
      <c r="C66" s="19">
        <f t="shared" si="0"/>
        <v>31</v>
      </c>
      <c r="D66" s="11">
        <v>366</v>
      </c>
      <c r="E66" s="20">
        <v>0.11</v>
      </c>
      <c r="F66" s="16">
        <f t="shared" si="4"/>
        <v>0</v>
      </c>
      <c r="G66" s="12">
        <f t="shared" si="1"/>
        <v>0</v>
      </c>
      <c r="H66" s="13">
        <f t="shared" si="2"/>
        <v>0</v>
      </c>
      <c r="I66" s="17"/>
      <c r="J66" s="13">
        <f t="shared" si="5"/>
        <v>0</v>
      </c>
    </row>
    <row r="67" spans="1:10">
      <c r="A67" s="10">
        <f t="shared" si="3"/>
        <v>32174</v>
      </c>
      <c r="B67" s="10">
        <f>+B66+29</f>
        <v>32202</v>
      </c>
      <c r="C67" s="19">
        <f t="shared" si="0"/>
        <v>29</v>
      </c>
      <c r="D67" s="11">
        <v>366</v>
      </c>
      <c r="E67" s="20">
        <v>0.11</v>
      </c>
      <c r="F67" s="16">
        <f t="shared" si="4"/>
        <v>0</v>
      </c>
      <c r="G67" s="12">
        <f t="shared" si="1"/>
        <v>0</v>
      </c>
      <c r="H67" s="13">
        <f t="shared" si="2"/>
        <v>0</v>
      </c>
      <c r="I67" s="17"/>
      <c r="J67" s="13">
        <f t="shared" si="5"/>
        <v>0</v>
      </c>
    </row>
    <row r="68" spans="1:10">
      <c r="A68" s="10">
        <f t="shared" si="3"/>
        <v>32203</v>
      </c>
      <c r="B68" s="10">
        <f>+B67+31</f>
        <v>32233</v>
      </c>
      <c r="C68" s="19">
        <f t="shared" si="0"/>
        <v>31</v>
      </c>
      <c r="D68" s="11">
        <v>366</v>
      </c>
      <c r="E68" s="20">
        <v>0.11</v>
      </c>
      <c r="F68" s="16">
        <f t="shared" si="4"/>
        <v>0</v>
      </c>
      <c r="G68" s="12">
        <f t="shared" si="1"/>
        <v>0</v>
      </c>
      <c r="H68" s="13">
        <f t="shared" si="2"/>
        <v>0</v>
      </c>
      <c r="I68" s="17"/>
      <c r="J68" s="13">
        <f t="shared" si="5"/>
        <v>0</v>
      </c>
    </row>
    <row r="69" spans="1:10">
      <c r="A69" s="10">
        <f t="shared" si="3"/>
        <v>32234</v>
      </c>
      <c r="B69" s="10">
        <f>+B68+30</f>
        <v>32263</v>
      </c>
      <c r="C69" s="19">
        <f t="shared" si="0"/>
        <v>30</v>
      </c>
      <c r="D69" s="11">
        <v>366</v>
      </c>
      <c r="E69" s="20">
        <v>0.1</v>
      </c>
      <c r="F69" s="16">
        <f t="shared" si="4"/>
        <v>0</v>
      </c>
      <c r="G69" s="12">
        <f t="shared" si="1"/>
        <v>0</v>
      </c>
      <c r="H69" s="13">
        <f t="shared" si="2"/>
        <v>0</v>
      </c>
      <c r="I69" s="17"/>
      <c r="J69" s="13">
        <f t="shared" si="5"/>
        <v>0</v>
      </c>
    </row>
    <row r="70" spans="1:10">
      <c r="A70" s="10">
        <f t="shared" si="3"/>
        <v>32264</v>
      </c>
      <c r="B70" s="10">
        <f>+B69+31</f>
        <v>32294</v>
      </c>
      <c r="C70" s="19">
        <f t="shared" ref="C70:C133" si="6">+B70-A70+1</f>
        <v>31</v>
      </c>
      <c r="D70" s="11">
        <v>366</v>
      </c>
      <c r="E70" s="20">
        <v>0.1</v>
      </c>
      <c r="F70" s="16">
        <f t="shared" si="4"/>
        <v>0</v>
      </c>
      <c r="G70" s="12">
        <f t="shared" ref="G70:G133" si="7">ROUND((POWER((1+ROUND(E70/D70,10)),C70)-1),14)*F70</f>
        <v>0</v>
      </c>
      <c r="H70" s="13">
        <f t="shared" ref="H70:H133" si="8">+F70+G70</f>
        <v>0</v>
      </c>
      <c r="I70" s="17"/>
      <c r="J70" s="13">
        <f t="shared" si="5"/>
        <v>0</v>
      </c>
    </row>
    <row r="71" spans="1:10">
      <c r="A71" s="10">
        <f t="shared" ref="A71:A134" si="9">+B70+1</f>
        <v>32295</v>
      </c>
      <c r="B71" s="10">
        <f>+B70+30</f>
        <v>32324</v>
      </c>
      <c r="C71" s="19">
        <f t="shared" si="6"/>
        <v>30</v>
      </c>
      <c r="D71" s="11">
        <v>366</v>
      </c>
      <c r="E71" s="20">
        <v>0.1</v>
      </c>
      <c r="F71" s="16">
        <f t="shared" ref="F71:F134" si="10">+H70+I71</f>
        <v>0</v>
      </c>
      <c r="G71" s="12">
        <f t="shared" si="7"/>
        <v>0</v>
      </c>
      <c r="H71" s="13">
        <f t="shared" si="8"/>
        <v>0</v>
      </c>
      <c r="I71" s="17"/>
      <c r="J71" s="13">
        <f t="shared" ref="J71:J134" si="11">+J70+G71</f>
        <v>0</v>
      </c>
    </row>
    <row r="72" spans="1:10">
      <c r="A72" s="10">
        <f t="shared" si="9"/>
        <v>32325</v>
      </c>
      <c r="B72" s="10">
        <f>+B71+31</f>
        <v>32355</v>
      </c>
      <c r="C72" s="19">
        <f t="shared" si="6"/>
        <v>31</v>
      </c>
      <c r="D72" s="11">
        <v>366</v>
      </c>
      <c r="E72" s="20">
        <v>0.1</v>
      </c>
      <c r="F72" s="16">
        <f t="shared" si="10"/>
        <v>0</v>
      </c>
      <c r="G72" s="12">
        <f t="shared" si="7"/>
        <v>0</v>
      </c>
      <c r="H72" s="13">
        <f t="shared" si="8"/>
        <v>0</v>
      </c>
      <c r="I72" s="17"/>
      <c r="J72" s="13">
        <f t="shared" si="11"/>
        <v>0</v>
      </c>
    </row>
    <row r="73" spans="1:10">
      <c r="A73" s="10">
        <f t="shared" si="9"/>
        <v>32356</v>
      </c>
      <c r="B73" s="10">
        <f>+B72+31</f>
        <v>32386</v>
      </c>
      <c r="C73" s="19">
        <f t="shared" si="6"/>
        <v>31</v>
      </c>
      <c r="D73" s="11">
        <v>366</v>
      </c>
      <c r="E73" s="20">
        <v>0.1</v>
      </c>
      <c r="F73" s="16">
        <f t="shared" si="10"/>
        <v>0</v>
      </c>
      <c r="G73" s="12">
        <f t="shared" si="7"/>
        <v>0</v>
      </c>
      <c r="H73" s="13">
        <f t="shared" si="8"/>
        <v>0</v>
      </c>
      <c r="I73" s="17"/>
      <c r="J73" s="13">
        <f t="shared" si="11"/>
        <v>0</v>
      </c>
    </row>
    <row r="74" spans="1:10">
      <c r="A74" s="10">
        <f t="shared" si="9"/>
        <v>32387</v>
      </c>
      <c r="B74" s="10">
        <f>+B73+30</f>
        <v>32416</v>
      </c>
      <c r="C74" s="19">
        <f t="shared" si="6"/>
        <v>30</v>
      </c>
      <c r="D74" s="11">
        <v>366</v>
      </c>
      <c r="E74" s="20">
        <v>0.1</v>
      </c>
      <c r="F74" s="16">
        <f t="shared" si="10"/>
        <v>0</v>
      </c>
      <c r="G74" s="12">
        <f t="shared" si="7"/>
        <v>0</v>
      </c>
      <c r="H74" s="13">
        <f t="shared" si="8"/>
        <v>0</v>
      </c>
      <c r="I74" s="17"/>
      <c r="J74" s="13">
        <f t="shared" si="11"/>
        <v>0</v>
      </c>
    </row>
    <row r="75" spans="1:10">
      <c r="A75" s="10">
        <f t="shared" si="9"/>
        <v>32417</v>
      </c>
      <c r="B75" s="10">
        <f>+B74+31</f>
        <v>32447</v>
      </c>
      <c r="C75" s="19">
        <f t="shared" si="6"/>
        <v>31</v>
      </c>
      <c r="D75" s="11">
        <v>366</v>
      </c>
      <c r="E75" s="20">
        <v>0.11</v>
      </c>
      <c r="F75" s="16">
        <f t="shared" si="10"/>
        <v>0</v>
      </c>
      <c r="G75" s="12">
        <f t="shared" si="7"/>
        <v>0</v>
      </c>
      <c r="H75" s="13">
        <f t="shared" si="8"/>
        <v>0</v>
      </c>
      <c r="I75" s="17"/>
      <c r="J75" s="13">
        <f t="shared" si="11"/>
        <v>0</v>
      </c>
    </row>
    <row r="76" spans="1:10">
      <c r="A76" s="10">
        <f t="shared" si="9"/>
        <v>32448</v>
      </c>
      <c r="B76" s="10">
        <f>+B75+30</f>
        <v>32477</v>
      </c>
      <c r="C76" s="19">
        <f t="shared" si="6"/>
        <v>30</v>
      </c>
      <c r="D76" s="11">
        <v>366</v>
      </c>
      <c r="E76" s="20">
        <v>0.11</v>
      </c>
      <c r="F76" s="16">
        <f t="shared" si="10"/>
        <v>0</v>
      </c>
      <c r="G76" s="12">
        <f t="shared" si="7"/>
        <v>0</v>
      </c>
      <c r="H76" s="13">
        <f t="shared" si="8"/>
        <v>0</v>
      </c>
      <c r="I76" s="17"/>
      <c r="J76" s="13">
        <f t="shared" si="11"/>
        <v>0</v>
      </c>
    </row>
    <row r="77" spans="1:10">
      <c r="A77" s="10">
        <f t="shared" si="9"/>
        <v>32478</v>
      </c>
      <c r="B77" s="10">
        <f>+B76+31</f>
        <v>32508</v>
      </c>
      <c r="C77" s="19">
        <f t="shared" si="6"/>
        <v>31</v>
      </c>
      <c r="D77" s="11">
        <v>366</v>
      </c>
      <c r="E77" s="20">
        <v>0.11</v>
      </c>
      <c r="F77" s="16">
        <f t="shared" si="10"/>
        <v>0</v>
      </c>
      <c r="G77" s="12">
        <f t="shared" si="7"/>
        <v>0</v>
      </c>
      <c r="H77" s="13">
        <f t="shared" si="8"/>
        <v>0</v>
      </c>
      <c r="I77" s="17"/>
      <c r="J77" s="13">
        <f t="shared" si="11"/>
        <v>0</v>
      </c>
    </row>
    <row r="78" spans="1:10">
      <c r="A78" s="10">
        <f t="shared" si="9"/>
        <v>32509</v>
      </c>
      <c r="B78" s="10">
        <f>+B77+31</f>
        <v>32539</v>
      </c>
      <c r="C78" s="19">
        <f t="shared" si="6"/>
        <v>31</v>
      </c>
      <c r="D78" s="11">
        <v>365</v>
      </c>
      <c r="E78" s="20">
        <v>0.11</v>
      </c>
      <c r="F78" s="16">
        <f t="shared" si="10"/>
        <v>0</v>
      </c>
      <c r="G78" s="12">
        <f t="shared" si="7"/>
        <v>0</v>
      </c>
      <c r="H78" s="13">
        <f t="shared" si="8"/>
        <v>0</v>
      </c>
      <c r="I78" s="17"/>
      <c r="J78" s="13">
        <f t="shared" si="11"/>
        <v>0</v>
      </c>
    </row>
    <row r="79" spans="1:10">
      <c r="A79" s="10">
        <f t="shared" si="9"/>
        <v>32540</v>
      </c>
      <c r="B79" s="10">
        <f>+B78+28</f>
        <v>32567</v>
      </c>
      <c r="C79" s="19">
        <f t="shared" si="6"/>
        <v>28</v>
      </c>
      <c r="D79" s="11">
        <v>365</v>
      </c>
      <c r="E79" s="20">
        <v>0.11</v>
      </c>
      <c r="F79" s="16">
        <f t="shared" si="10"/>
        <v>0</v>
      </c>
      <c r="G79" s="12">
        <f t="shared" si="7"/>
        <v>0</v>
      </c>
      <c r="H79" s="13">
        <f t="shared" si="8"/>
        <v>0</v>
      </c>
      <c r="I79" s="17"/>
      <c r="J79" s="13">
        <f t="shared" si="11"/>
        <v>0</v>
      </c>
    </row>
    <row r="80" spans="1:10">
      <c r="A80" s="10">
        <f t="shared" si="9"/>
        <v>32568</v>
      </c>
      <c r="B80" s="10">
        <f>+B79+31</f>
        <v>32598</v>
      </c>
      <c r="C80" s="19">
        <f t="shared" si="6"/>
        <v>31</v>
      </c>
      <c r="D80" s="11">
        <v>365</v>
      </c>
      <c r="E80" s="20">
        <v>0.11</v>
      </c>
      <c r="F80" s="16">
        <f t="shared" si="10"/>
        <v>0</v>
      </c>
      <c r="G80" s="12">
        <f t="shared" si="7"/>
        <v>0</v>
      </c>
      <c r="H80" s="13">
        <f t="shared" si="8"/>
        <v>0</v>
      </c>
      <c r="I80" s="17"/>
      <c r="J80" s="13">
        <f t="shared" si="11"/>
        <v>0</v>
      </c>
    </row>
    <row r="81" spans="1:10">
      <c r="A81" s="10">
        <f t="shared" si="9"/>
        <v>32599</v>
      </c>
      <c r="B81" s="10">
        <f>+B80+30</f>
        <v>32628</v>
      </c>
      <c r="C81" s="19">
        <f t="shared" si="6"/>
        <v>30</v>
      </c>
      <c r="D81" s="11">
        <v>365</v>
      </c>
      <c r="E81" s="20">
        <v>0.12</v>
      </c>
      <c r="F81" s="16">
        <f t="shared" si="10"/>
        <v>0</v>
      </c>
      <c r="G81" s="12">
        <f t="shared" si="7"/>
        <v>0</v>
      </c>
      <c r="H81" s="13">
        <f t="shared" si="8"/>
        <v>0</v>
      </c>
      <c r="I81" s="17"/>
      <c r="J81" s="13">
        <f t="shared" si="11"/>
        <v>0</v>
      </c>
    </row>
    <row r="82" spans="1:10">
      <c r="A82" s="10">
        <f t="shared" si="9"/>
        <v>32629</v>
      </c>
      <c r="B82" s="10">
        <f>+B81+31</f>
        <v>32659</v>
      </c>
      <c r="C82" s="19">
        <f t="shared" si="6"/>
        <v>31</v>
      </c>
      <c r="D82" s="11">
        <v>365</v>
      </c>
      <c r="E82" s="20">
        <v>0.12</v>
      </c>
      <c r="F82" s="16">
        <f t="shared" si="10"/>
        <v>0</v>
      </c>
      <c r="G82" s="12">
        <f t="shared" si="7"/>
        <v>0</v>
      </c>
      <c r="H82" s="13">
        <f t="shared" si="8"/>
        <v>0</v>
      </c>
      <c r="I82" s="17"/>
      <c r="J82" s="13">
        <f t="shared" si="11"/>
        <v>0</v>
      </c>
    </row>
    <row r="83" spans="1:10">
      <c r="A83" s="10">
        <f t="shared" si="9"/>
        <v>32660</v>
      </c>
      <c r="B83" s="10">
        <f>+B82+30</f>
        <v>32689</v>
      </c>
      <c r="C83" s="19">
        <f t="shared" si="6"/>
        <v>30</v>
      </c>
      <c r="D83" s="11">
        <v>365</v>
      </c>
      <c r="E83" s="20">
        <v>0.12</v>
      </c>
      <c r="F83" s="16">
        <f t="shared" si="10"/>
        <v>0</v>
      </c>
      <c r="G83" s="12">
        <f t="shared" si="7"/>
        <v>0</v>
      </c>
      <c r="H83" s="13">
        <f t="shared" si="8"/>
        <v>0</v>
      </c>
      <c r="I83" s="17"/>
      <c r="J83" s="13">
        <f t="shared" si="11"/>
        <v>0</v>
      </c>
    </row>
    <row r="84" spans="1:10">
      <c r="A84" s="10">
        <f t="shared" si="9"/>
        <v>32690</v>
      </c>
      <c r="B84" s="10">
        <f>+B83+31</f>
        <v>32720</v>
      </c>
      <c r="C84" s="19">
        <f t="shared" si="6"/>
        <v>31</v>
      </c>
      <c r="D84" s="11">
        <v>365</v>
      </c>
      <c r="E84" s="20">
        <v>0.12</v>
      </c>
      <c r="F84" s="16">
        <f t="shared" si="10"/>
        <v>0</v>
      </c>
      <c r="G84" s="12">
        <f t="shared" si="7"/>
        <v>0</v>
      </c>
      <c r="H84" s="13">
        <f t="shared" si="8"/>
        <v>0</v>
      </c>
      <c r="I84" s="17"/>
      <c r="J84" s="13">
        <f t="shared" si="11"/>
        <v>0</v>
      </c>
    </row>
    <row r="85" spans="1:10">
      <c r="A85" s="10">
        <f t="shared" si="9"/>
        <v>32721</v>
      </c>
      <c r="B85" s="10">
        <f>+B84+31</f>
        <v>32751</v>
      </c>
      <c r="C85" s="19">
        <f t="shared" si="6"/>
        <v>31</v>
      </c>
      <c r="D85" s="11">
        <v>365</v>
      </c>
      <c r="E85" s="20">
        <v>0.12</v>
      </c>
      <c r="F85" s="16">
        <f t="shared" si="10"/>
        <v>0</v>
      </c>
      <c r="G85" s="12">
        <f t="shared" si="7"/>
        <v>0</v>
      </c>
      <c r="H85" s="13">
        <f t="shared" si="8"/>
        <v>0</v>
      </c>
      <c r="I85" s="17"/>
      <c r="J85" s="13">
        <f t="shared" si="11"/>
        <v>0</v>
      </c>
    </row>
    <row r="86" spans="1:10">
      <c r="A86" s="10">
        <f t="shared" si="9"/>
        <v>32752</v>
      </c>
      <c r="B86" s="10">
        <f>+B85+30</f>
        <v>32781</v>
      </c>
      <c r="C86" s="19">
        <f t="shared" si="6"/>
        <v>30</v>
      </c>
      <c r="D86" s="11">
        <v>365</v>
      </c>
      <c r="E86" s="20">
        <v>0.12</v>
      </c>
      <c r="F86" s="16">
        <f t="shared" si="10"/>
        <v>0</v>
      </c>
      <c r="G86" s="12">
        <f t="shared" si="7"/>
        <v>0</v>
      </c>
      <c r="H86" s="13">
        <f t="shared" si="8"/>
        <v>0</v>
      </c>
      <c r="I86" s="17"/>
      <c r="J86" s="13">
        <f t="shared" si="11"/>
        <v>0</v>
      </c>
    </row>
    <row r="87" spans="1:10">
      <c r="A87" s="10">
        <f t="shared" si="9"/>
        <v>32782</v>
      </c>
      <c r="B87" s="10">
        <f>+B86+31</f>
        <v>32812</v>
      </c>
      <c r="C87" s="19">
        <f t="shared" si="6"/>
        <v>31</v>
      </c>
      <c r="D87" s="11">
        <v>365</v>
      </c>
      <c r="E87" s="20">
        <v>0.11</v>
      </c>
      <c r="F87" s="16">
        <f t="shared" si="10"/>
        <v>0</v>
      </c>
      <c r="G87" s="12">
        <f t="shared" si="7"/>
        <v>0</v>
      </c>
      <c r="H87" s="13">
        <f t="shared" si="8"/>
        <v>0</v>
      </c>
      <c r="I87" s="17"/>
      <c r="J87" s="13">
        <f t="shared" si="11"/>
        <v>0</v>
      </c>
    </row>
    <row r="88" spans="1:10">
      <c r="A88" s="10">
        <f t="shared" si="9"/>
        <v>32813</v>
      </c>
      <c r="B88" s="10">
        <f>+B87+30</f>
        <v>32842</v>
      </c>
      <c r="C88" s="19">
        <f t="shared" si="6"/>
        <v>30</v>
      </c>
      <c r="D88" s="11">
        <v>365</v>
      </c>
      <c r="E88" s="20">
        <v>0.11</v>
      </c>
      <c r="F88" s="16">
        <f t="shared" si="10"/>
        <v>0</v>
      </c>
      <c r="G88" s="12">
        <f t="shared" si="7"/>
        <v>0</v>
      </c>
      <c r="H88" s="13">
        <f t="shared" si="8"/>
        <v>0</v>
      </c>
      <c r="I88" s="17"/>
      <c r="J88" s="13">
        <f t="shared" si="11"/>
        <v>0</v>
      </c>
    </row>
    <row r="89" spans="1:10">
      <c r="A89" s="10">
        <f t="shared" si="9"/>
        <v>32843</v>
      </c>
      <c r="B89" s="10">
        <f>+B88+31</f>
        <v>32873</v>
      </c>
      <c r="C89" s="19">
        <f t="shared" si="6"/>
        <v>31</v>
      </c>
      <c r="D89" s="11">
        <v>365</v>
      </c>
      <c r="E89" s="20">
        <v>0.11</v>
      </c>
      <c r="F89" s="16">
        <f t="shared" si="10"/>
        <v>0</v>
      </c>
      <c r="G89" s="12">
        <f t="shared" si="7"/>
        <v>0</v>
      </c>
      <c r="H89" s="13">
        <f t="shared" si="8"/>
        <v>0</v>
      </c>
      <c r="I89" s="17"/>
      <c r="J89" s="13">
        <f t="shared" si="11"/>
        <v>0</v>
      </c>
    </row>
    <row r="90" spans="1:10">
      <c r="A90" s="10">
        <f t="shared" si="9"/>
        <v>32874</v>
      </c>
      <c r="B90" s="10">
        <f>+B89+31</f>
        <v>32904</v>
      </c>
      <c r="C90" s="19">
        <f t="shared" si="6"/>
        <v>31</v>
      </c>
      <c r="D90" s="11">
        <v>365</v>
      </c>
      <c r="E90" s="20">
        <v>0.11</v>
      </c>
      <c r="F90" s="16">
        <f t="shared" si="10"/>
        <v>0</v>
      </c>
      <c r="G90" s="12">
        <f t="shared" si="7"/>
        <v>0</v>
      </c>
      <c r="H90" s="13">
        <f t="shared" si="8"/>
        <v>0</v>
      </c>
      <c r="I90" s="17"/>
      <c r="J90" s="13">
        <f t="shared" si="11"/>
        <v>0</v>
      </c>
    </row>
    <row r="91" spans="1:10">
      <c r="A91" s="10">
        <f t="shared" si="9"/>
        <v>32905</v>
      </c>
      <c r="B91" s="10">
        <f>+B90+28</f>
        <v>32932</v>
      </c>
      <c r="C91" s="19">
        <f t="shared" si="6"/>
        <v>28</v>
      </c>
      <c r="D91" s="11">
        <v>365</v>
      </c>
      <c r="E91" s="20">
        <v>0.11</v>
      </c>
      <c r="F91" s="16">
        <f t="shared" si="10"/>
        <v>0</v>
      </c>
      <c r="G91" s="12">
        <f t="shared" si="7"/>
        <v>0</v>
      </c>
      <c r="H91" s="13">
        <f t="shared" si="8"/>
        <v>0</v>
      </c>
      <c r="I91" s="17"/>
      <c r="J91" s="13">
        <f t="shared" si="11"/>
        <v>0</v>
      </c>
    </row>
    <row r="92" spans="1:10">
      <c r="A92" s="10">
        <f t="shared" si="9"/>
        <v>32933</v>
      </c>
      <c r="B92" s="10">
        <f>+B91+31</f>
        <v>32963</v>
      </c>
      <c r="C92" s="19">
        <f t="shared" si="6"/>
        <v>31</v>
      </c>
      <c r="D92" s="11">
        <v>365</v>
      </c>
      <c r="E92" s="20">
        <v>0.11</v>
      </c>
      <c r="F92" s="16">
        <f t="shared" si="10"/>
        <v>0</v>
      </c>
      <c r="G92" s="12">
        <f t="shared" si="7"/>
        <v>0</v>
      </c>
      <c r="H92" s="13">
        <f t="shared" si="8"/>
        <v>0</v>
      </c>
      <c r="I92" s="17"/>
      <c r="J92" s="13">
        <f t="shared" si="11"/>
        <v>0</v>
      </c>
    </row>
    <row r="93" spans="1:10">
      <c r="A93" s="10">
        <f t="shared" si="9"/>
        <v>32964</v>
      </c>
      <c r="B93" s="10">
        <f>+B92+30</f>
        <v>32993</v>
      </c>
      <c r="C93" s="19">
        <f t="shared" si="6"/>
        <v>30</v>
      </c>
      <c r="D93" s="11">
        <v>365</v>
      </c>
      <c r="E93" s="20">
        <v>0.11</v>
      </c>
      <c r="F93" s="16">
        <f t="shared" si="10"/>
        <v>0</v>
      </c>
      <c r="G93" s="12">
        <f t="shared" si="7"/>
        <v>0</v>
      </c>
      <c r="H93" s="13">
        <f t="shared" si="8"/>
        <v>0</v>
      </c>
      <c r="I93" s="17"/>
      <c r="J93" s="13">
        <f t="shared" si="11"/>
        <v>0</v>
      </c>
    </row>
    <row r="94" spans="1:10">
      <c r="A94" s="10">
        <f t="shared" si="9"/>
        <v>32994</v>
      </c>
      <c r="B94" s="10">
        <f>+B93+31</f>
        <v>33024</v>
      </c>
      <c r="C94" s="19">
        <f t="shared" si="6"/>
        <v>31</v>
      </c>
      <c r="D94" s="11">
        <v>365</v>
      </c>
      <c r="E94" s="20">
        <v>0.11</v>
      </c>
      <c r="F94" s="16">
        <f t="shared" si="10"/>
        <v>0</v>
      </c>
      <c r="G94" s="12">
        <f t="shared" si="7"/>
        <v>0</v>
      </c>
      <c r="H94" s="13">
        <f t="shared" si="8"/>
        <v>0</v>
      </c>
      <c r="I94" s="17"/>
      <c r="J94" s="13">
        <f t="shared" si="11"/>
        <v>0</v>
      </c>
    </row>
    <row r="95" spans="1:10">
      <c r="A95" s="10">
        <f t="shared" si="9"/>
        <v>33025</v>
      </c>
      <c r="B95" s="10">
        <f>+B94+30</f>
        <v>33054</v>
      </c>
      <c r="C95" s="19">
        <f t="shared" si="6"/>
        <v>30</v>
      </c>
      <c r="D95" s="11">
        <v>365</v>
      </c>
      <c r="E95" s="20">
        <v>0.11</v>
      </c>
      <c r="F95" s="16">
        <f t="shared" si="10"/>
        <v>0</v>
      </c>
      <c r="G95" s="12">
        <f t="shared" si="7"/>
        <v>0</v>
      </c>
      <c r="H95" s="13">
        <f t="shared" si="8"/>
        <v>0</v>
      </c>
      <c r="I95" s="17"/>
      <c r="J95" s="13">
        <f t="shared" si="11"/>
        <v>0</v>
      </c>
    </row>
    <row r="96" spans="1:10">
      <c r="A96" s="10">
        <f t="shared" si="9"/>
        <v>33055</v>
      </c>
      <c r="B96" s="10">
        <f>+B95+31</f>
        <v>33085</v>
      </c>
      <c r="C96" s="19">
        <f t="shared" si="6"/>
        <v>31</v>
      </c>
      <c r="D96" s="11">
        <v>365</v>
      </c>
      <c r="E96" s="20">
        <v>0.11</v>
      </c>
      <c r="F96" s="16">
        <f t="shared" si="10"/>
        <v>0</v>
      </c>
      <c r="G96" s="12">
        <f t="shared" si="7"/>
        <v>0</v>
      </c>
      <c r="H96" s="13">
        <f t="shared" si="8"/>
        <v>0</v>
      </c>
      <c r="I96" s="17"/>
      <c r="J96" s="13">
        <f t="shared" si="11"/>
        <v>0</v>
      </c>
    </row>
    <row r="97" spans="1:10">
      <c r="A97" s="10">
        <f t="shared" si="9"/>
        <v>33086</v>
      </c>
      <c r="B97" s="10">
        <f>+B96+31</f>
        <v>33116</v>
      </c>
      <c r="C97" s="19">
        <f t="shared" si="6"/>
        <v>31</v>
      </c>
      <c r="D97" s="11">
        <v>365</v>
      </c>
      <c r="E97" s="20">
        <v>0.11</v>
      </c>
      <c r="F97" s="16">
        <f t="shared" si="10"/>
        <v>0</v>
      </c>
      <c r="G97" s="12">
        <f t="shared" si="7"/>
        <v>0</v>
      </c>
      <c r="H97" s="13">
        <f t="shared" si="8"/>
        <v>0</v>
      </c>
      <c r="I97" s="17"/>
      <c r="J97" s="13">
        <f t="shared" si="11"/>
        <v>0</v>
      </c>
    </row>
    <row r="98" spans="1:10">
      <c r="A98" s="10">
        <f t="shared" si="9"/>
        <v>33117</v>
      </c>
      <c r="B98" s="10">
        <f>+B97+30</f>
        <v>33146</v>
      </c>
      <c r="C98" s="19">
        <f t="shared" si="6"/>
        <v>30</v>
      </c>
      <c r="D98" s="11">
        <v>365</v>
      </c>
      <c r="E98" s="20">
        <v>0.11</v>
      </c>
      <c r="F98" s="16">
        <f t="shared" si="10"/>
        <v>0</v>
      </c>
      <c r="G98" s="12">
        <f t="shared" si="7"/>
        <v>0</v>
      </c>
      <c r="H98" s="13">
        <f t="shared" si="8"/>
        <v>0</v>
      </c>
      <c r="I98" s="17"/>
      <c r="J98" s="13">
        <f t="shared" si="11"/>
        <v>0</v>
      </c>
    </row>
    <row r="99" spans="1:10">
      <c r="A99" s="10">
        <f t="shared" si="9"/>
        <v>33147</v>
      </c>
      <c r="B99" s="10">
        <f>+B98+31</f>
        <v>33177</v>
      </c>
      <c r="C99" s="19">
        <f t="shared" si="6"/>
        <v>31</v>
      </c>
      <c r="D99" s="11">
        <v>365</v>
      </c>
      <c r="E99" s="20">
        <v>0.11</v>
      </c>
      <c r="F99" s="16">
        <f t="shared" si="10"/>
        <v>0</v>
      </c>
      <c r="G99" s="12">
        <f t="shared" si="7"/>
        <v>0</v>
      </c>
      <c r="H99" s="13">
        <f t="shared" si="8"/>
        <v>0</v>
      </c>
      <c r="I99" s="17"/>
      <c r="J99" s="13">
        <f t="shared" si="11"/>
        <v>0</v>
      </c>
    </row>
    <row r="100" spans="1:10">
      <c r="A100" s="10">
        <f t="shared" si="9"/>
        <v>33178</v>
      </c>
      <c r="B100" s="10">
        <f>+B99+30</f>
        <v>33207</v>
      </c>
      <c r="C100" s="19">
        <f t="shared" si="6"/>
        <v>30</v>
      </c>
      <c r="D100" s="11">
        <v>365</v>
      </c>
      <c r="E100" s="20">
        <v>0.11</v>
      </c>
      <c r="F100" s="16">
        <f t="shared" si="10"/>
        <v>0</v>
      </c>
      <c r="G100" s="12">
        <f t="shared" si="7"/>
        <v>0</v>
      </c>
      <c r="H100" s="13">
        <f t="shared" si="8"/>
        <v>0</v>
      </c>
      <c r="I100" s="17"/>
      <c r="J100" s="13">
        <f t="shared" si="11"/>
        <v>0</v>
      </c>
    </row>
    <row r="101" spans="1:10">
      <c r="A101" s="10">
        <f t="shared" si="9"/>
        <v>33208</v>
      </c>
      <c r="B101" s="10">
        <f>+B100+31</f>
        <v>33238</v>
      </c>
      <c r="C101" s="19">
        <f t="shared" si="6"/>
        <v>31</v>
      </c>
      <c r="D101" s="11">
        <v>365</v>
      </c>
      <c r="E101" s="20">
        <v>0.11</v>
      </c>
      <c r="F101" s="16">
        <f t="shared" si="10"/>
        <v>0</v>
      </c>
      <c r="G101" s="12">
        <f t="shared" si="7"/>
        <v>0</v>
      </c>
      <c r="H101" s="13">
        <f t="shared" si="8"/>
        <v>0</v>
      </c>
      <c r="I101" s="17"/>
      <c r="J101" s="13">
        <f t="shared" si="11"/>
        <v>0</v>
      </c>
    </row>
    <row r="102" spans="1:10">
      <c r="A102" s="10">
        <f t="shared" si="9"/>
        <v>33239</v>
      </c>
      <c r="B102" s="10">
        <f t="shared" ref="B102:B114" si="12">+B101+31</f>
        <v>33269</v>
      </c>
      <c r="C102" s="19">
        <f t="shared" si="6"/>
        <v>31</v>
      </c>
      <c r="D102" s="11">
        <v>365</v>
      </c>
      <c r="E102" s="20">
        <v>0.11</v>
      </c>
      <c r="F102" s="16">
        <f t="shared" si="10"/>
        <v>0</v>
      </c>
      <c r="G102" s="12">
        <f t="shared" si="7"/>
        <v>0</v>
      </c>
      <c r="H102" s="13">
        <f t="shared" si="8"/>
        <v>0</v>
      </c>
      <c r="I102" s="17"/>
      <c r="J102" s="13">
        <f t="shared" si="11"/>
        <v>0</v>
      </c>
    </row>
    <row r="103" spans="1:10">
      <c r="A103" s="10">
        <f t="shared" si="9"/>
        <v>33270</v>
      </c>
      <c r="B103" s="10">
        <f>+B102+28</f>
        <v>33297</v>
      </c>
      <c r="C103" s="19">
        <f t="shared" si="6"/>
        <v>28</v>
      </c>
      <c r="D103" s="11">
        <v>365</v>
      </c>
      <c r="E103" s="20">
        <v>0.11</v>
      </c>
      <c r="F103" s="16">
        <f t="shared" si="10"/>
        <v>0</v>
      </c>
      <c r="G103" s="12">
        <f t="shared" si="7"/>
        <v>0</v>
      </c>
      <c r="H103" s="13">
        <f t="shared" si="8"/>
        <v>0</v>
      </c>
      <c r="I103" s="17"/>
      <c r="J103" s="13">
        <f t="shared" si="11"/>
        <v>0</v>
      </c>
    </row>
    <row r="104" spans="1:10">
      <c r="A104" s="10">
        <f t="shared" si="9"/>
        <v>33298</v>
      </c>
      <c r="B104" s="10">
        <f t="shared" si="12"/>
        <v>33328</v>
      </c>
      <c r="C104" s="19">
        <f t="shared" si="6"/>
        <v>31</v>
      </c>
      <c r="D104" s="11">
        <v>365</v>
      </c>
      <c r="E104" s="20">
        <v>0.11</v>
      </c>
      <c r="F104" s="16">
        <f t="shared" si="10"/>
        <v>0</v>
      </c>
      <c r="G104" s="12">
        <f t="shared" si="7"/>
        <v>0</v>
      </c>
      <c r="H104" s="13">
        <f t="shared" si="8"/>
        <v>0</v>
      </c>
      <c r="I104" s="17"/>
      <c r="J104" s="13">
        <f t="shared" si="11"/>
        <v>0</v>
      </c>
    </row>
    <row r="105" spans="1:10">
      <c r="A105" s="10">
        <f t="shared" si="9"/>
        <v>33329</v>
      </c>
      <c r="B105" s="10">
        <f>+B104+30</f>
        <v>33358</v>
      </c>
      <c r="C105" s="19">
        <f t="shared" si="6"/>
        <v>30</v>
      </c>
      <c r="D105" s="11">
        <v>365</v>
      </c>
      <c r="E105" s="20">
        <v>0.1</v>
      </c>
      <c r="F105" s="16">
        <f t="shared" si="10"/>
        <v>0</v>
      </c>
      <c r="G105" s="12">
        <f t="shared" si="7"/>
        <v>0</v>
      </c>
      <c r="H105" s="13">
        <f t="shared" si="8"/>
        <v>0</v>
      </c>
      <c r="I105" s="17"/>
      <c r="J105" s="13">
        <f t="shared" si="11"/>
        <v>0</v>
      </c>
    </row>
    <row r="106" spans="1:10">
      <c r="A106" s="10">
        <f t="shared" si="9"/>
        <v>33359</v>
      </c>
      <c r="B106" s="10">
        <f>+B105+31</f>
        <v>33389</v>
      </c>
      <c r="C106" s="19">
        <f t="shared" si="6"/>
        <v>31</v>
      </c>
      <c r="D106" s="11">
        <v>365</v>
      </c>
      <c r="E106" s="20">
        <v>0.1</v>
      </c>
      <c r="F106" s="16">
        <f t="shared" si="10"/>
        <v>0</v>
      </c>
      <c r="G106" s="12">
        <f t="shared" si="7"/>
        <v>0</v>
      </c>
      <c r="H106" s="13">
        <f t="shared" si="8"/>
        <v>0</v>
      </c>
      <c r="I106" s="17"/>
      <c r="J106" s="13">
        <f t="shared" si="11"/>
        <v>0</v>
      </c>
    </row>
    <row r="107" spans="1:10">
      <c r="A107" s="10">
        <f t="shared" si="9"/>
        <v>33390</v>
      </c>
      <c r="B107" s="10">
        <f>+B106+30</f>
        <v>33419</v>
      </c>
      <c r="C107" s="19">
        <f t="shared" si="6"/>
        <v>30</v>
      </c>
      <c r="D107" s="11">
        <v>365</v>
      </c>
      <c r="E107" s="20">
        <v>0.1</v>
      </c>
      <c r="F107" s="16">
        <f t="shared" si="10"/>
        <v>0</v>
      </c>
      <c r="G107" s="12">
        <f t="shared" si="7"/>
        <v>0</v>
      </c>
      <c r="H107" s="13">
        <f t="shared" si="8"/>
        <v>0</v>
      </c>
      <c r="I107" s="17"/>
      <c r="J107" s="13">
        <f t="shared" si="11"/>
        <v>0</v>
      </c>
    </row>
    <row r="108" spans="1:10">
      <c r="A108" s="10">
        <f t="shared" si="9"/>
        <v>33420</v>
      </c>
      <c r="B108" s="10">
        <f t="shared" si="12"/>
        <v>33450</v>
      </c>
      <c r="C108" s="19">
        <f t="shared" si="6"/>
        <v>31</v>
      </c>
      <c r="D108" s="11">
        <v>365</v>
      </c>
      <c r="E108" s="20">
        <v>0.1</v>
      </c>
      <c r="F108" s="16">
        <f t="shared" si="10"/>
        <v>0</v>
      </c>
      <c r="G108" s="12">
        <f t="shared" si="7"/>
        <v>0</v>
      </c>
      <c r="H108" s="13">
        <f t="shared" si="8"/>
        <v>0</v>
      </c>
      <c r="I108" s="17"/>
      <c r="J108" s="13">
        <f t="shared" si="11"/>
        <v>0</v>
      </c>
    </row>
    <row r="109" spans="1:10">
      <c r="A109" s="10">
        <f t="shared" si="9"/>
        <v>33451</v>
      </c>
      <c r="B109" s="10">
        <f t="shared" si="12"/>
        <v>33481</v>
      </c>
      <c r="C109" s="19">
        <f t="shared" si="6"/>
        <v>31</v>
      </c>
      <c r="D109" s="11">
        <v>365</v>
      </c>
      <c r="E109" s="20">
        <v>0.1</v>
      </c>
      <c r="F109" s="16">
        <f t="shared" si="10"/>
        <v>0</v>
      </c>
      <c r="G109" s="12">
        <f t="shared" si="7"/>
        <v>0</v>
      </c>
      <c r="H109" s="13">
        <f t="shared" si="8"/>
        <v>0</v>
      </c>
      <c r="I109" s="17"/>
      <c r="J109" s="13">
        <f t="shared" si="11"/>
        <v>0</v>
      </c>
    </row>
    <row r="110" spans="1:10">
      <c r="A110" s="10">
        <f t="shared" si="9"/>
        <v>33482</v>
      </c>
      <c r="B110" s="10">
        <f>+B109+30</f>
        <v>33511</v>
      </c>
      <c r="C110" s="19">
        <f t="shared" si="6"/>
        <v>30</v>
      </c>
      <c r="D110" s="11">
        <v>365</v>
      </c>
      <c r="E110" s="20">
        <v>0.1</v>
      </c>
      <c r="F110" s="16">
        <f t="shared" si="10"/>
        <v>0</v>
      </c>
      <c r="G110" s="12">
        <f t="shared" si="7"/>
        <v>0</v>
      </c>
      <c r="H110" s="13">
        <f t="shared" si="8"/>
        <v>0</v>
      </c>
      <c r="I110" s="17"/>
      <c r="J110" s="13">
        <f t="shared" si="11"/>
        <v>0</v>
      </c>
    </row>
    <row r="111" spans="1:10">
      <c r="A111" s="10">
        <f t="shared" si="9"/>
        <v>33512</v>
      </c>
      <c r="B111" s="10">
        <f t="shared" si="12"/>
        <v>33542</v>
      </c>
      <c r="C111" s="19">
        <f t="shared" si="6"/>
        <v>31</v>
      </c>
      <c r="D111" s="11">
        <v>365</v>
      </c>
      <c r="E111" s="20">
        <v>0.1</v>
      </c>
      <c r="F111" s="16">
        <f t="shared" si="10"/>
        <v>0</v>
      </c>
      <c r="G111" s="12">
        <f t="shared" si="7"/>
        <v>0</v>
      </c>
      <c r="H111" s="13">
        <f t="shared" si="8"/>
        <v>0</v>
      </c>
      <c r="I111" s="17"/>
      <c r="J111" s="13">
        <f t="shared" si="11"/>
        <v>0</v>
      </c>
    </row>
    <row r="112" spans="1:10">
      <c r="A112" s="10">
        <f t="shared" si="9"/>
        <v>33543</v>
      </c>
      <c r="B112" s="10">
        <f>+B111+30</f>
        <v>33572</v>
      </c>
      <c r="C112" s="19">
        <f t="shared" si="6"/>
        <v>30</v>
      </c>
      <c r="D112" s="11">
        <v>365</v>
      </c>
      <c r="E112" s="20">
        <v>0.1</v>
      </c>
      <c r="F112" s="16">
        <f t="shared" si="10"/>
        <v>0</v>
      </c>
      <c r="G112" s="12">
        <f t="shared" si="7"/>
        <v>0</v>
      </c>
      <c r="H112" s="13">
        <f t="shared" si="8"/>
        <v>0</v>
      </c>
      <c r="I112" s="17"/>
      <c r="J112" s="13">
        <f t="shared" si="11"/>
        <v>0</v>
      </c>
    </row>
    <row r="113" spans="1:10">
      <c r="A113" s="10">
        <f t="shared" si="9"/>
        <v>33573</v>
      </c>
      <c r="B113" s="10">
        <f t="shared" si="12"/>
        <v>33603</v>
      </c>
      <c r="C113" s="19">
        <f t="shared" si="6"/>
        <v>31</v>
      </c>
      <c r="D113" s="11">
        <v>365</v>
      </c>
      <c r="E113" s="20">
        <v>0.1</v>
      </c>
      <c r="F113" s="16">
        <f t="shared" si="10"/>
        <v>0</v>
      </c>
      <c r="G113" s="12">
        <f t="shared" si="7"/>
        <v>0</v>
      </c>
      <c r="H113" s="13">
        <f t="shared" si="8"/>
        <v>0</v>
      </c>
      <c r="I113" s="17"/>
      <c r="J113" s="13">
        <f t="shared" si="11"/>
        <v>0</v>
      </c>
    </row>
    <row r="114" spans="1:10">
      <c r="A114" s="10">
        <f t="shared" si="9"/>
        <v>33604</v>
      </c>
      <c r="B114" s="10">
        <f t="shared" si="12"/>
        <v>33634</v>
      </c>
      <c r="C114" s="19">
        <f t="shared" si="6"/>
        <v>31</v>
      </c>
      <c r="D114" s="11">
        <v>366</v>
      </c>
      <c r="E114" s="20">
        <v>0.09</v>
      </c>
      <c r="F114" s="16">
        <f t="shared" si="10"/>
        <v>0</v>
      </c>
      <c r="G114" s="12">
        <f t="shared" si="7"/>
        <v>0</v>
      </c>
      <c r="H114" s="13">
        <f t="shared" si="8"/>
        <v>0</v>
      </c>
      <c r="I114" s="17"/>
      <c r="J114" s="13">
        <f t="shared" si="11"/>
        <v>0</v>
      </c>
    </row>
    <row r="115" spans="1:10">
      <c r="A115" s="10">
        <f t="shared" si="9"/>
        <v>33635</v>
      </c>
      <c r="B115" s="10">
        <f>+B114+29</f>
        <v>33663</v>
      </c>
      <c r="C115" s="19">
        <f t="shared" si="6"/>
        <v>29</v>
      </c>
      <c r="D115" s="11">
        <v>366</v>
      </c>
      <c r="E115" s="20">
        <v>0.09</v>
      </c>
      <c r="F115" s="16">
        <f t="shared" si="10"/>
        <v>0</v>
      </c>
      <c r="G115" s="12">
        <f t="shared" si="7"/>
        <v>0</v>
      </c>
      <c r="H115" s="13">
        <f t="shared" si="8"/>
        <v>0</v>
      </c>
      <c r="I115" s="17"/>
      <c r="J115" s="13">
        <f t="shared" si="11"/>
        <v>0</v>
      </c>
    </row>
    <row r="116" spans="1:10">
      <c r="A116" s="10">
        <f t="shared" si="9"/>
        <v>33664</v>
      </c>
      <c r="B116" s="10">
        <f>+B115+31</f>
        <v>33694</v>
      </c>
      <c r="C116" s="19">
        <f t="shared" si="6"/>
        <v>31</v>
      </c>
      <c r="D116" s="11">
        <v>366</v>
      </c>
      <c r="E116" s="20">
        <v>0.09</v>
      </c>
      <c r="F116" s="16">
        <f t="shared" si="10"/>
        <v>0</v>
      </c>
      <c r="G116" s="12">
        <f t="shared" si="7"/>
        <v>0</v>
      </c>
      <c r="H116" s="13">
        <f t="shared" si="8"/>
        <v>0</v>
      </c>
      <c r="I116" s="17"/>
      <c r="J116" s="13">
        <f t="shared" si="11"/>
        <v>0</v>
      </c>
    </row>
    <row r="117" spans="1:10">
      <c r="A117" s="10">
        <f t="shared" si="9"/>
        <v>33695</v>
      </c>
      <c r="B117" s="10">
        <f>+B116+30</f>
        <v>33724</v>
      </c>
      <c r="C117" s="19">
        <f t="shared" si="6"/>
        <v>30</v>
      </c>
      <c r="D117" s="11">
        <v>366</v>
      </c>
      <c r="E117" s="20">
        <v>0.08</v>
      </c>
      <c r="F117" s="16">
        <f t="shared" si="10"/>
        <v>0</v>
      </c>
      <c r="G117" s="12">
        <f t="shared" si="7"/>
        <v>0</v>
      </c>
      <c r="H117" s="13">
        <f t="shared" si="8"/>
        <v>0</v>
      </c>
      <c r="I117" s="17"/>
      <c r="J117" s="13">
        <f t="shared" si="11"/>
        <v>0</v>
      </c>
    </row>
    <row r="118" spans="1:10">
      <c r="A118" s="10">
        <f t="shared" si="9"/>
        <v>33725</v>
      </c>
      <c r="B118" s="10">
        <f>+B117+31</f>
        <v>33755</v>
      </c>
      <c r="C118" s="19">
        <f t="shared" si="6"/>
        <v>31</v>
      </c>
      <c r="D118" s="11">
        <v>366</v>
      </c>
      <c r="E118" s="20">
        <v>0.08</v>
      </c>
      <c r="F118" s="16">
        <f t="shared" si="10"/>
        <v>0</v>
      </c>
      <c r="G118" s="12">
        <f t="shared" si="7"/>
        <v>0</v>
      </c>
      <c r="H118" s="13">
        <f t="shared" si="8"/>
        <v>0</v>
      </c>
      <c r="I118" s="17"/>
      <c r="J118" s="13">
        <f t="shared" si="11"/>
        <v>0</v>
      </c>
    </row>
    <row r="119" spans="1:10">
      <c r="A119" s="10">
        <f t="shared" si="9"/>
        <v>33756</v>
      </c>
      <c r="B119" s="10">
        <f>+B118+30</f>
        <v>33785</v>
      </c>
      <c r="C119" s="19">
        <f t="shared" si="6"/>
        <v>30</v>
      </c>
      <c r="D119" s="11">
        <v>366</v>
      </c>
      <c r="E119" s="20">
        <v>0.08</v>
      </c>
      <c r="F119" s="16">
        <f t="shared" si="10"/>
        <v>0</v>
      </c>
      <c r="G119" s="12">
        <f t="shared" si="7"/>
        <v>0</v>
      </c>
      <c r="H119" s="13">
        <f t="shared" si="8"/>
        <v>0</v>
      </c>
      <c r="I119" s="17"/>
      <c r="J119" s="13">
        <f t="shared" si="11"/>
        <v>0</v>
      </c>
    </row>
    <row r="120" spans="1:10">
      <c r="A120" s="10">
        <f t="shared" si="9"/>
        <v>33786</v>
      </c>
      <c r="B120" s="10">
        <f>+B119+31</f>
        <v>33816</v>
      </c>
      <c r="C120" s="19">
        <f t="shared" si="6"/>
        <v>31</v>
      </c>
      <c r="D120" s="11">
        <v>366</v>
      </c>
      <c r="E120" s="20">
        <v>0.08</v>
      </c>
      <c r="F120" s="16">
        <f t="shared" si="10"/>
        <v>0</v>
      </c>
      <c r="G120" s="12">
        <f t="shared" si="7"/>
        <v>0</v>
      </c>
      <c r="H120" s="13">
        <f t="shared" si="8"/>
        <v>0</v>
      </c>
      <c r="I120" s="17"/>
      <c r="J120" s="13">
        <f t="shared" si="11"/>
        <v>0</v>
      </c>
    </row>
    <row r="121" spans="1:10">
      <c r="A121" s="10">
        <f t="shared" si="9"/>
        <v>33817</v>
      </c>
      <c r="B121" s="10">
        <f>+B120+31</f>
        <v>33847</v>
      </c>
      <c r="C121" s="19">
        <f t="shared" si="6"/>
        <v>31</v>
      </c>
      <c r="D121" s="11">
        <v>366</v>
      </c>
      <c r="E121" s="20">
        <v>0.08</v>
      </c>
      <c r="F121" s="16">
        <f t="shared" si="10"/>
        <v>0</v>
      </c>
      <c r="G121" s="12">
        <f t="shared" si="7"/>
        <v>0</v>
      </c>
      <c r="H121" s="13">
        <f t="shared" si="8"/>
        <v>0</v>
      </c>
      <c r="I121" s="17"/>
      <c r="J121" s="13">
        <f t="shared" si="11"/>
        <v>0</v>
      </c>
    </row>
    <row r="122" spans="1:10">
      <c r="A122" s="10">
        <f t="shared" si="9"/>
        <v>33848</v>
      </c>
      <c r="B122" s="10">
        <f>+B121+30</f>
        <v>33877</v>
      </c>
      <c r="C122" s="19">
        <f t="shared" si="6"/>
        <v>30</v>
      </c>
      <c r="D122" s="11">
        <v>366</v>
      </c>
      <c r="E122" s="20">
        <v>0.08</v>
      </c>
      <c r="F122" s="16">
        <f t="shared" si="10"/>
        <v>0</v>
      </c>
      <c r="G122" s="12">
        <f t="shared" si="7"/>
        <v>0</v>
      </c>
      <c r="H122" s="13">
        <f t="shared" si="8"/>
        <v>0</v>
      </c>
      <c r="I122" s="17"/>
      <c r="J122" s="13">
        <f t="shared" si="11"/>
        <v>0</v>
      </c>
    </row>
    <row r="123" spans="1:10">
      <c r="A123" s="10">
        <f t="shared" si="9"/>
        <v>33878</v>
      </c>
      <c r="B123" s="10">
        <f>+B122+31</f>
        <v>33908</v>
      </c>
      <c r="C123" s="19">
        <f t="shared" si="6"/>
        <v>31</v>
      </c>
      <c r="D123" s="11">
        <v>366</v>
      </c>
      <c r="E123" s="20">
        <v>7.0000000000000007E-2</v>
      </c>
      <c r="F123" s="16">
        <f t="shared" si="10"/>
        <v>0</v>
      </c>
      <c r="G123" s="12">
        <f t="shared" si="7"/>
        <v>0</v>
      </c>
      <c r="H123" s="13">
        <f t="shared" si="8"/>
        <v>0</v>
      </c>
      <c r="I123" s="17"/>
      <c r="J123" s="13">
        <f t="shared" si="11"/>
        <v>0</v>
      </c>
    </row>
    <row r="124" spans="1:10">
      <c r="A124" s="10">
        <f t="shared" si="9"/>
        <v>33909</v>
      </c>
      <c r="B124" s="10">
        <f>+B123+30</f>
        <v>33938</v>
      </c>
      <c r="C124" s="19">
        <f t="shared" si="6"/>
        <v>30</v>
      </c>
      <c r="D124" s="11">
        <v>366</v>
      </c>
      <c r="E124" s="20">
        <v>7.0000000000000007E-2</v>
      </c>
      <c r="F124" s="16">
        <f t="shared" si="10"/>
        <v>0</v>
      </c>
      <c r="G124" s="12">
        <f t="shared" si="7"/>
        <v>0</v>
      </c>
      <c r="H124" s="13">
        <f t="shared" si="8"/>
        <v>0</v>
      </c>
      <c r="I124" s="17"/>
      <c r="J124" s="13">
        <f t="shared" si="11"/>
        <v>0</v>
      </c>
    </row>
    <row r="125" spans="1:10">
      <c r="A125" s="10">
        <f t="shared" si="9"/>
        <v>33939</v>
      </c>
      <c r="B125" s="10">
        <f>+B124+31</f>
        <v>33969</v>
      </c>
      <c r="C125" s="19">
        <f t="shared" si="6"/>
        <v>31</v>
      </c>
      <c r="D125" s="11">
        <v>366</v>
      </c>
      <c r="E125" s="20">
        <v>7.0000000000000007E-2</v>
      </c>
      <c r="F125" s="16">
        <f t="shared" si="10"/>
        <v>0</v>
      </c>
      <c r="G125" s="12">
        <f t="shared" si="7"/>
        <v>0</v>
      </c>
      <c r="H125" s="13">
        <f t="shared" si="8"/>
        <v>0</v>
      </c>
      <c r="I125" s="17"/>
      <c r="J125" s="13">
        <f t="shared" si="11"/>
        <v>0</v>
      </c>
    </row>
    <row r="126" spans="1:10">
      <c r="A126" s="10">
        <f t="shared" si="9"/>
        <v>33970</v>
      </c>
      <c r="B126" s="10">
        <f>+B125+31</f>
        <v>34000</v>
      </c>
      <c r="C126" s="19">
        <f t="shared" si="6"/>
        <v>31</v>
      </c>
      <c r="D126" s="11">
        <v>365</v>
      </c>
      <c r="E126" s="20">
        <v>7.0000000000000007E-2</v>
      </c>
      <c r="F126" s="16">
        <f t="shared" si="10"/>
        <v>0</v>
      </c>
      <c r="G126" s="12">
        <f t="shared" si="7"/>
        <v>0</v>
      </c>
      <c r="H126" s="13">
        <f t="shared" si="8"/>
        <v>0</v>
      </c>
      <c r="I126" s="17"/>
      <c r="J126" s="13">
        <f t="shared" si="11"/>
        <v>0</v>
      </c>
    </row>
    <row r="127" spans="1:10">
      <c r="A127" s="10">
        <f t="shared" si="9"/>
        <v>34001</v>
      </c>
      <c r="B127" s="15">
        <f>+B126+28</f>
        <v>34028</v>
      </c>
      <c r="C127" s="19">
        <f t="shared" si="6"/>
        <v>28</v>
      </c>
      <c r="D127" s="11">
        <v>365</v>
      </c>
      <c r="E127" s="20">
        <v>7.0000000000000007E-2</v>
      </c>
      <c r="F127" s="16">
        <f t="shared" si="10"/>
        <v>0</v>
      </c>
      <c r="G127" s="12">
        <f t="shared" si="7"/>
        <v>0</v>
      </c>
      <c r="H127" s="13">
        <f t="shared" si="8"/>
        <v>0</v>
      </c>
      <c r="I127" s="17"/>
      <c r="J127" s="13">
        <f t="shared" si="11"/>
        <v>0</v>
      </c>
    </row>
    <row r="128" spans="1:10">
      <c r="A128" s="10">
        <f t="shared" si="9"/>
        <v>34029</v>
      </c>
      <c r="B128" s="15">
        <f>+B127+31</f>
        <v>34059</v>
      </c>
      <c r="C128" s="19">
        <f t="shared" si="6"/>
        <v>31</v>
      </c>
      <c r="D128" s="11">
        <v>365</v>
      </c>
      <c r="E128" s="20">
        <v>7.0000000000000007E-2</v>
      </c>
      <c r="F128" s="16">
        <f t="shared" si="10"/>
        <v>0</v>
      </c>
      <c r="G128" s="12">
        <f t="shared" si="7"/>
        <v>0</v>
      </c>
      <c r="H128" s="13">
        <f t="shared" si="8"/>
        <v>0</v>
      </c>
      <c r="I128" s="17"/>
      <c r="J128" s="13">
        <f t="shared" si="11"/>
        <v>0</v>
      </c>
    </row>
    <row r="129" spans="1:10">
      <c r="A129" s="10">
        <f t="shared" si="9"/>
        <v>34060</v>
      </c>
      <c r="B129" s="15">
        <f>+B128+30</f>
        <v>34089</v>
      </c>
      <c r="C129" s="19">
        <f t="shared" si="6"/>
        <v>30</v>
      </c>
      <c r="D129" s="11">
        <v>365</v>
      </c>
      <c r="E129" s="20">
        <v>7.0000000000000007E-2</v>
      </c>
      <c r="F129" s="16">
        <f t="shared" si="10"/>
        <v>0</v>
      </c>
      <c r="G129" s="12">
        <f t="shared" si="7"/>
        <v>0</v>
      </c>
      <c r="H129" s="13">
        <f t="shared" si="8"/>
        <v>0</v>
      </c>
      <c r="I129" s="17"/>
      <c r="J129" s="13">
        <f t="shared" si="11"/>
        <v>0</v>
      </c>
    </row>
    <row r="130" spans="1:10">
      <c r="A130" s="10">
        <f t="shared" si="9"/>
        <v>34090</v>
      </c>
      <c r="B130" s="15">
        <f>+B129+31</f>
        <v>34120</v>
      </c>
      <c r="C130" s="19">
        <f t="shared" si="6"/>
        <v>31</v>
      </c>
      <c r="D130" s="11">
        <v>365</v>
      </c>
      <c r="E130" s="20">
        <v>7.0000000000000007E-2</v>
      </c>
      <c r="F130" s="16">
        <f t="shared" si="10"/>
        <v>0</v>
      </c>
      <c r="G130" s="12">
        <f t="shared" si="7"/>
        <v>0</v>
      </c>
      <c r="H130" s="13">
        <f t="shared" si="8"/>
        <v>0</v>
      </c>
      <c r="I130" s="17"/>
      <c r="J130" s="13">
        <f t="shared" si="11"/>
        <v>0</v>
      </c>
    </row>
    <row r="131" spans="1:10">
      <c r="A131" s="10">
        <f t="shared" si="9"/>
        <v>34121</v>
      </c>
      <c r="B131" s="15">
        <f>+B130+30</f>
        <v>34150</v>
      </c>
      <c r="C131" s="19">
        <f t="shared" si="6"/>
        <v>30</v>
      </c>
      <c r="D131" s="11">
        <v>365</v>
      </c>
      <c r="E131" s="20">
        <v>7.0000000000000007E-2</v>
      </c>
      <c r="F131" s="16">
        <f t="shared" si="10"/>
        <v>0</v>
      </c>
      <c r="G131" s="12">
        <f t="shared" si="7"/>
        <v>0</v>
      </c>
      <c r="H131" s="13">
        <f t="shared" si="8"/>
        <v>0</v>
      </c>
      <c r="I131" s="17"/>
      <c r="J131" s="13">
        <f t="shared" si="11"/>
        <v>0</v>
      </c>
    </row>
    <row r="132" spans="1:10">
      <c r="A132" s="10">
        <f t="shared" si="9"/>
        <v>34151</v>
      </c>
      <c r="B132" s="15">
        <f>+B131+31</f>
        <v>34181</v>
      </c>
      <c r="C132" s="19">
        <f t="shared" si="6"/>
        <v>31</v>
      </c>
      <c r="D132" s="11">
        <v>365</v>
      </c>
      <c r="E132" s="20">
        <v>7.0000000000000007E-2</v>
      </c>
      <c r="F132" s="16">
        <f t="shared" si="10"/>
        <v>0</v>
      </c>
      <c r="G132" s="12">
        <f t="shared" si="7"/>
        <v>0</v>
      </c>
      <c r="H132" s="13">
        <f t="shared" si="8"/>
        <v>0</v>
      </c>
      <c r="I132" s="17"/>
      <c r="J132" s="13">
        <f t="shared" si="11"/>
        <v>0</v>
      </c>
    </row>
    <row r="133" spans="1:10">
      <c r="A133" s="10">
        <f t="shared" si="9"/>
        <v>34182</v>
      </c>
      <c r="B133" s="15">
        <f>+B132+31</f>
        <v>34212</v>
      </c>
      <c r="C133" s="19">
        <f t="shared" si="6"/>
        <v>31</v>
      </c>
      <c r="D133" s="11">
        <v>365</v>
      </c>
      <c r="E133" s="20">
        <v>7.0000000000000007E-2</v>
      </c>
      <c r="F133" s="16">
        <f t="shared" si="10"/>
        <v>0</v>
      </c>
      <c r="G133" s="12">
        <f t="shared" si="7"/>
        <v>0</v>
      </c>
      <c r="H133" s="13">
        <f t="shared" si="8"/>
        <v>0</v>
      </c>
      <c r="I133" s="17"/>
      <c r="J133" s="13">
        <f t="shared" si="11"/>
        <v>0</v>
      </c>
    </row>
    <row r="134" spans="1:10">
      <c r="A134" s="10">
        <f t="shared" si="9"/>
        <v>34213</v>
      </c>
      <c r="B134" s="15">
        <f>+B133+30</f>
        <v>34242</v>
      </c>
      <c r="C134" s="19">
        <f t="shared" ref="C134:C197" si="13">+B134-A134+1</f>
        <v>30</v>
      </c>
      <c r="D134" s="11">
        <v>365</v>
      </c>
      <c r="E134" s="20">
        <v>7.0000000000000007E-2</v>
      </c>
      <c r="F134" s="16">
        <f t="shared" si="10"/>
        <v>0</v>
      </c>
      <c r="G134" s="12">
        <f t="shared" ref="G134:G197" si="14">ROUND((POWER((1+ROUND(E134/D134,10)),C134)-1),14)*F134</f>
        <v>0</v>
      </c>
      <c r="H134" s="13">
        <f t="shared" ref="H134:H197" si="15">+F134+G134</f>
        <v>0</v>
      </c>
      <c r="I134" s="17"/>
      <c r="J134" s="13">
        <f t="shared" si="11"/>
        <v>0</v>
      </c>
    </row>
    <row r="135" spans="1:10">
      <c r="A135" s="10">
        <f t="shared" ref="A135:A198" si="16">+B134+1</f>
        <v>34243</v>
      </c>
      <c r="B135" s="15">
        <f>+B134+31</f>
        <v>34273</v>
      </c>
      <c r="C135" s="19">
        <f t="shared" si="13"/>
        <v>31</v>
      </c>
      <c r="D135" s="11">
        <v>365</v>
      </c>
      <c r="E135" s="20">
        <v>7.0000000000000007E-2</v>
      </c>
      <c r="F135" s="16">
        <f t="shared" ref="F135:F198" si="17">+H134+I135</f>
        <v>0</v>
      </c>
      <c r="G135" s="12">
        <f t="shared" si="14"/>
        <v>0</v>
      </c>
      <c r="H135" s="13">
        <f t="shared" si="15"/>
        <v>0</v>
      </c>
      <c r="I135" s="17"/>
      <c r="J135" s="13">
        <f t="shared" ref="J135:J198" si="18">+J134+G135</f>
        <v>0</v>
      </c>
    </row>
    <row r="136" spans="1:10">
      <c r="A136" s="10">
        <f t="shared" si="16"/>
        <v>34274</v>
      </c>
      <c r="B136" s="15">
        <f>+B135+30</f>
        <v>34303</v>
      </c>
      <c r="C136" s="19">
        <f t="shared" si="13"/>
        <v>30</v>
      </c>
      <c r="D136" s="11">
        <v>365</v>
      </c>
      <c r="E136" s="20">
        <v>7.0000000000000007E-2</v>
      </c>
      <c r="F136" s="16">
        <f t="shared" si="17"/>
        <v>0</v>
      </c>
      <c r="G136" s="12">
        <f t="shared" si="14"/>
        <v>0</v>
      </c>
      <c r="H136" s="13">
        <f t="shared" si="15"/>
        <v>0</v>
      </c>
      <c r="I136" s="17"/>
      <c r="J136" s="13">
        <f t="shared" si="18"/>
        <v>0</v>
      </c>
    </row>
    <row r="137" spans="1:10">
      <c r="A137" s="10">
        <f t="shared" si="16"/>
        <v>34304</v>
      </c>
      <c r="B137" s="15">
        <f>+B136+31</f>
        <v>34334</v>
      </c>
      <c r="C137" s="19">
        <f t="shared" si="13"/>
        <v>31</v>
      </c>
      <c r="D137" s="11">
        <v>365</v>
      </c>
      <c r="E137" s="20">
        <v>7.0000000000000007E-2</v>
      </c>
      <c r="F137" s="16">
        <f t="shared" si="17"/>
        <v>0</v>
      </c>
      <c r="G137" s="12">
        <f t="shared" si="14"/>
        <v>0</v>
      </c>
      <c r="H137" s="13">
        <f t="shared" si="15"/>
        <v>0</v>
      </c>
      <c r="I137" s="17"/>
      <c r="J137" s="13">
        <f t="shared" si="18"/>
        <v>0</v>
      </c>
    </row>
    <row r="138" spans="1:10">
      <c r="A138" s="10">
        <f t="shared" si="16"/>
        <v>34335</v>
      </c>
      <c r="B138" s="10">
        <f>+B137+31</f>
        <v>34365</v>
      </c>
      <c r="C138" s="19">
        <f t="shared" si="13"/>
        <v>31</v>
      </c>
      <c r="D138" s="11">
        <v>365</v>
      </c>
      <c r="E138" s="20">
        <v>7.0000000000000007E-2</v>
      </c>
      <c r="F138" s="16">
        <f t="shared" si="17"/>
        <v>0</v>
      </c>
      <c r="G138" s="12">
        <f t="shared" si="14"/>
        <v>0</v>
      </c>
      <c r="H138" s="13">
        <f t="shared" si="15"/>
        <v>0</v>
      </c>
      <c r="I138" s="17"/>
      <c r="J138" s="13">
        <f t="shared" si="18"/>
        <v>0</v>
      </c>
    </row>
    <row r="139" spans="1:10">
      <c r="A139" s="10">
        <f t="shared" si="16"/>
        <v>34366</v>
      </c>
      <c r="B139" s="15">
        <f>+B138+28</f>
        <v>34393</v>
      </c>
      <c r="C139" s="19">
        <f t="shared" si="13"/>
        <v>28</v>
      </c>
      <c r="D139" s="11">
        <v>365</v>
      </c>
      <c r="E139" s="20">
        <v>7.0000000000000007E-2</v>
      </c>
      <c r="F139" s="16">
        <f t="shared" si="17"/>
        <v>0</v>
      </c>
      <c r="G139" s="12">
        <f t="shared" si="14"/>
        <v>0</v>
      </c>
      <c r="H139" s="13">
        <f t="shared" si="15"/>
        <v>0</v>
      </c>
      <c r="I139" s="17"/>
      <c r="J139" s="13">
        <f t="shared" si="18"/>
        <v>0</v>
      </c>
    </row>
    <row r="140" spans="1:10">
      <c r="A140" s="10">
        <f t="shared" si="16"/>
        <v>34394</v>
      </c>
      <c r="B140" s="15">
        <f>+B139+31</f>
        <v>34424</v>
      </c>
      <c r="C140" s="19">
        <f t="shared" si="13"/>
        <v>31</v>
      </c>
      <c r="D140" s="11">
        <v>365</v>
      </c>
      <c r="E140" s="20">
        <v>7.0000000000000007E-2</v>
      </c>
      <c r="F140" s="16">
        <f t="shared" si="17"/>
        <v>0</v>
      </c>
      <c r="G140" s="12">
        <f t="shared" si="14"/>
        <v>0</v>
      </c>
      <c r="H140" s="13">
        <f t="shared" si="15"/>
        <v>0</v>
      </c>
      <c r="I140" s="17"/>
      <c r="J140" s="13">
        <f t="shared" si="18"/>
        <v>0</v>
      </c>
    </row>
    <row r="141" spans="1:10">
      <c r="A141" s="10">
        <f t="shared" si="16"/>
        <v>34425</v>
      </c>
      <c r="B141" s="15">
        <f>+B140+30</f>
        <v>34454</v>
      </c>
      <c r="C141" s="19">
        <f t="shared" si="13"/>
        <v>30</v>
      </c>
      <c r="D141" s="11">
        <v>365</v>
      </c>
      <c r="E141" s="20">
        <v>7.0000000000000007E-2</v>
      </c>
      <c r="F141" s="16">
        <f t="shared" si="17"/>
        <v>0</v>
      </c>
      <c r="G141" s="12">
        <f t="shared" si="14"/>
        <v>0</v>
      </c>
      <c r="H141" s="13">
        <f t="shared" si="15"/>
        <v>0</v>
      </c>
      <c r="I141" s="17"/>
      <c r="J141" s="13">
        <f t="shared" si="18"/>
        <v>0</v>
      </c>
    </row>
    <row r="142" spans="1:10">
      <c r="A142" s="10">
        <f t="shared" si="16"/>
        <v>34455</v>
      </c>
      <c r="B142" s="15">
        <f>+B141+31</f>
        <v>34485</v>
      </c>
      <c r="C142" s="19">
        <f t="shared" si="13"/>
        <v>31</v>
      </c>
      <c r="D142" s="11">
        <v>365</v>
      </c>
      <c r="E142" s="20">
        <v>7.0000000000000007E-2</v>
      </c>
      <c r="F142" s="16">
        <f t="shared" si="17"/>
        <v>0</v>
      </c>
      <c r="G142" s="12">
        <f t="shared" si="14"/>
        <v>0</v>
      </c>
      <c r="H142" s="13">
        <f t="shared" si="15"/>
        <v>0</v>
      </c>
      <c r="I142" s="17"/>
      <c r="J142" s="13">
        <f t="shared" si="18"/>
        <v>0</v>
      </c>
    </row>
    <row r="143" spans="1:10">
      <c r="A143" s="10">
        <f t="shared" si="16"/>
        <v>34486</v>
      </c>
      <c r="B143" s="15">
        <f>+B142+30</f>
        <v>34515</v>
      </c>
      <c r="C143" s="19">
        <f t="shared" si="13"/>
        <v>30</v>
      </c>
      <c r="D143" s="11">
        <v>365</v>
      </c>
      <c r="E143" s="20">
        <v>7.0000000000000007E-2</v>
      </c>
      <c r="F143" s="16">
        <f t="shared" si="17"/>
        <v>0</v>
      </c>
      <c r="G143" s="12">
        <f t="shared" si="14"/>
        <v>0</v>
      </c>
      <c r="H143" s="13">
        <f t="shared" si="15"/>
        <v>0</v>
      </c>
      <c r="I143" s="17"/>
      <c r="J143" s="13">
        <f t="shared" si="18"/>
        <v>0</v>
      </c>
    </row>
    <row r="144" spans="1:10">
      <c r="A144" s="10">
        <f t="shared" si="16"/>
        <v>34516</v>
      </c>
      <c r="B144" s="15">
        <f>+B143+31</f>
        <v>34546</v>
      </c>
      <c r="C144" s="19">
        <f t="shared" si="13"/>
        <v>31</v>
      </c>
      <c r="D144" s="11">
        <v>365</v>
      </c>
      <c r="E144" s="20">
        <v>0.08</v>
      </c>
      <c r="F144" s="16">
        <f t="shared" si="17"/>
        <v>0</v>
      </c>
      <c r="G144" s="12">
        <f t="shared" si="14"/>
        <v>0</v>
      </c>
      <c r="H144" s="13">
        <f t="shared" si="15"/>
        <v>0</v>
      </c>
      <c r="I144" s="17"/>
      <c r="J144" s="13">
        <f t="shared" si="18"/>
        <v>0</v>
      </c>
    </row>
    <row r="145" spans="1:10">
      <c r="A145" s="10">
        <f t="shared" si="16"/>
        <v>34547</v>
      </c>
      <c r="B145" s="15">
        <f>+B144+31</f>
        <v>34577</v>
      </c>
      <c r="C145" s="19">
        <f t="shared" si="13"/>
        <v>31</v>
      </c>
      <c r="D145" s="11">
        <v>365</v>
      </c>
      <c r="E145" s="20">
        <v>0.08</v>
      </c>
      <c r="F145" s="16">
        <f t="shared" si="17"/>
        <v>0</v>
      </c>
      <c r="G145" s="12">
        <f t="shared" si="14"/>
        <v>0</v>
      </c>
      <c r="H145" s="13">
        <f t="shared" si="15"/>
        <v>0</v>
      </c>
      <c r="I145" s="17"/>
      <c r="J145" s="13">
        <f t="shared" si="18"/>
        <v>0</v>
      </c>
    </row>
    <row r="146" spans="1:10">
      <c r="A146" s="10">
        <f t="shared" si="16"/>
        <v>34578</v>
      </c>
      <c r="B146" s="15">
        <f>+B145+30</f>
        <v>34607</v>
      </c>
      <c r="C146" s="19">
        <f t="shared" si="13"/>
        <v>30</v>
      </c>
      <c r="D146" s="11">
        <v>365</v>
      </c>
      <c r="E146" s="20">
        <v>0.08</v>
      </c>
      <c r="F146" s="16">
        <f t="shared" si="17"/>
        <v>0</v>
      </c>
      <c r="G146" s="12">
        <f t="shared" si="14"/>
        <v>0</v>
      </c>
      <c r="H146" s="13">
        <f t="shared" si="15"/>
        <v>0</v>
      </c>
      <c r="I146" s="17"/>
      <c r="J146" s="13">
        <f t="shared" si="18"/>
        <v>0</v>
      </c>
    </row>
    <row r="147" spans="1:10">
      <c r="A147" s="10">
        <f t="shared" si="16"/>
        <v>34608</v>
      </c>
      <c r="B147" s="15">
        <f>+B146+31</f>
        <v>34638</v>
      </c>
      <c r="C147" s="19">
        <f t="shared" si="13"/>
        <v>31</v>
      </c>
      <c r="D147" s="11">
        <v>365</v>
      </c>
      <c r="E147" s="20">
        <v>0.09</v>
      </c>
      <c r="F147" s="16">
        <f t="shared" si="17"/>
        <v>0</v>
      </c>
      <c r="G147" s="12">
        <f t="shared" si="14"/>
        <v>0</v>
      </c>
      <c r="H147" s="13">
        <f t="shared" si="15"/>
        <v>0</v>
      </c>
      <c r="I147" s="17"/>
      <c r="J147" s="13">
        <f t="shared" si="18"/>
        <v>0</v>
      </c>
    </row>
    <row r="148" spans="1:10">
      <c r="A148" s="10">
        <f t="shared" si="16"/>
        <v>34639</v>
      </c>
      <c r="B148" s="15">
        <f>+B147+30</f>
        <v>34668</v>
      </c>
      <c r="C148" s="19">
        <f t="shared" si="13"/>
        <v>30</v>
      </c>
      <c r="D148" s="11">
        <v>365</v>
      </c>
      <c r="E148" s="20">
        <v>0.09</v>
      </c>
      <c r="F148" s="16">
        <f t="shared" si="17"/>
        <v>0</v>
      </c>
      <c r="G148" s="12">
        <f t="shared" si="14"/>
        <v>0</v>
      </c>
      <c r="H148" s="13">
        <f t="shared" si="15"/>
        <v>0</v>
      </c>
      <c r="I148" s="17"/>
      <c r="J148" s="13">
        <f t="shared" si="18"/>
        <v>0</v>
      </c>
    </row>
    <row r="149" spans="1:10">
      <c r="A149" s="10">
        <f t="shared" si="16"/>
        <v>34669</v>
      </c>
      <c r="B149" s="15">
        <f>+B148+31</f>
        <v>34699</v>
      </c>
      <c r="C149" s="19">
        <f t="shared" si="13"/>
        <v>31</v>
      </c>
      <c r="D149" s="11">
        <v>365</v>
      </c>
      <c r="E149" s="20">
        <v>0.09</v>
      </c>
      <c r="F149" s="16">
        <f t="shared" si="17"/>
        <v>0</v>
      </c>
      <c r="G149" s="12">
        <f t="shared" si="14"/>
        <v>0</v>
      </c>
      <c r="H149" s="13">
        <f t="shared" si="15"/>
        <v>0</v>
      </c>
      <c r="I149" s="17"/>
      <c r="J149" s="13">
        <f t="shared" si="18"/>
        <v>0</v>
      </c>
    </row>
    <row r="150" spans="1:10">
      <c r="A150" s="10">
        <f t="shared" si="16"/>
        <v>34700</v>
      </c>
      <c r="B150" s="10">
        <f>+B149+31</f>
        <v>34730</v>
      </c>
      <c r="C150" s="19">
        <f t="shared" si="13"/>
        <v>31</v>
      </c>
      <c r="D150" s="11">
        <v>365</v>
      </c>
      <c r="E150" s="20">
        <v>0.09</v>
      </c>
      <c r="F150" s="16">
        <f t="shared" si="17"/>
        <v>0</v>
      </c>
      <c r="G150" s="12">
        <f t="shared" si="14"/>
        <v>0</v>
      </c>
      <c r="H150" s="13">
        <f t="shared" si="15"/>
        <v>0</v>
      </c>
      <c r="I150" s="17"/>
      <c r="J150" s="13">
        <f t="shared" si="18"/>
        <v>0</v>
      </c>
    </row>
    <row r="151" spans="1:10">
      <c r="A151" s="10">
        <f t="shared" si="16"/>
        <v>34731</v>
      </c>
      <c r="B151" s="15">
        <f>+B150+28</f>
        <v>34758</v>
      </c>
      <c r="C151" s="19">
        <f t="shared" si="13"/>
        <v>28</v>
      </c>
      <c r="D151" s="11">
        <v>365</v>
      </c>
      <c r="E151" s="20">
        <v>0.09</v>
      </c>
      <c r="F151" s="16">
        <f t="shared" si="17"/>
        <v>0</v>
      </c>
      <c r="G151" s="12">
        <f t="shared" si="14"/>
        <v>0</v>
      </c>
      <c r="H151" s="13">
        <f t="shared" si="15"/>
        <v>0</v>
      </c>
      <c r="I151" s="17"/>
      <c r="J151" s="13">
        <f t="shared" si="18"/>
        <v>0</v>
      </c>
    </row>
    <row r="152" spans="1:10">
      <c r="A152" s="10">
        <f t="shared" si="16"/>
        <v>34759</v>
      </c>
      <c r="B152" s="15">
        <f>+B151+31</f>
        <v>34789</v>
      </c>
      <c r="C152" s="19">
        <f t="shared" si="13"/>
        <v>31</v>
      </c>
      <c r="D152" s="11">
        <v>365</v>
      </c>
      <c r="E152" s="20">
        <v>0.09</v>
      </c>
      <c r="F152" s="16">
        <f t="shared" si="17"/>
        <v>0</v>
      </c>
      <c r="G152" s="12">
        <f t="shared" si="14"/>
        <v>0</v>
      </c>
      <c r="H152" s="13">
        <f t="shared" si="15"/>
        <v>0</v>
      </c>
      <c r="I152" s="17"/>
      <c r="J152" s="13">
        <f t="shared" si="18"/>
        <v>0</v>
      </c>
    </row>
    <row r="153" spans="1:10">
      <c r="A153" s="10">
        <f t="shared" si="16"/>
        <v>34790</v>
      </c>
      <c r="B153" s="15">
        <f>+B152+30</f>
        <v>34819</v>
      </c>
      <c r="C153" s="19">
        <f t="shared" si="13"/>
        <v>30</v>
      </c>
      <c r="D153" s="11">
        <v>365</v>
      </c>
      <c r="E153" s="20">
        <v>0.1</v>
      </c>
      <c r="F153" s="16">
        <f t="shared" si="17"/>
        <v>0</v>
      </c>
      <c r="G153" s="12">
        <f t="shared" si="14"/>
        <v>0</v>
      </c>
      <c r="H153" s="13">
        <f t="shared" si="15"/>
        <v>0</v>
      </c>
      <c r="I153" s="17"/>
      <c r="J153" s="13">
        <f t="shared" si="18"/>
        <v>0</v>
      </c>
    </row>
    <row r="154" spans="1:10">
      <c r="A154" s="10">
        <f t="shared" si="16"/>
        <v>34820</v>
      </c>
      <c r="B154" s="15">
        <f>+B153+31</f>
        <v>34850</v>
      </c>
      <c r="C154" s="19">
        <f t="shared" si="13"/>
        <v>31</v>
      </c>
      <c r="D154" s="11">
        <v>365</v>
      </c>
      <c r="E154" s="20">
        <v>0.1</v>
      </c>
      <c r="F154" s="16">
        <f t="shared" si="17"/>
        <v>0</v>
      </c>
      <c r="G154" s="12">
        <f t="shared" si="14"/>
        <v>0</v>
      </c>
      <c r="H154" s="13">
        <f t="shared" si="15"/>
        <v>0</v>
      </c>
      <c r="I154" s="17"/>
      <c r="J154" s="13">
        <f t="shared" si="18"/>
        <v>0</v>
      </c>
    </row>
    <row r="155" spans="1:10">
      <c r="A155" s="10">
        <f t="shared" si="16"/>
        <v>34851</v>
      </c>
      <c r="B155" s="15">
        <f>+B154+30</f>
        <v>34880</v>
      </c>
      <c r="C155" s="19">
        <f t="shared" si="13"/>
        <v>30</v>
      </c>
      <c r="D155" s="11">
        <v>365</v>
      </c>
      <c r="E155" s="20">
        <v>0.1</v>
      </c>
      <c r="F155" s="16">
        <f t="shared" si="17"/>
        <v>0</v>
      </c>
      <c r="G155" s="12">
        <f t="shared" si="14"/>
        <v>0</v>
      </c>
      <c r="H155" s="13">
        <f t="shared" si="15"/>
        <v>0</v>
      </c>
      <c r="I155" s="17"/>
      <c r="J155" s="13">
        <f t="shared" si="18"/>
        <v>0</v>
      </c>
    </row>
    <row r="156" spans="1:10">
      <c r="A156" s="10">
        <f t="shared" si="16"/>
        <v>34881</v>
      </c>
      <c r="B156" s="15">
        <f>+B155+31</f>
        <v>34911</v>
      </c>
      <c r="C156" s="19">
        <f t="shared" si="13"/>
        <v>31</v>
      </c>
      <c r="D156" s="11">
        <v>365</v>
      </c>
      <c r="E156" s="20">
        <v>0.09</v>
      </c>
      <c r="F156" s="16">
        <f t="shared" si="17"/>
        <v>0</v>
      </c>
      <c r="G156" s="12">
        <f t="shared" si="14"/>
        <v>0</v>
      </c>
      <c r="H156" s="13">
        <f t="shared" si="15"/>
        <v>0</v>
      </c>
      <c r="I156" s="17"/>
      <c r="J156" s="13">
        <f t="shared" si="18"/>
        <v>0</v>
      </c>
    </row>
    <row r="157" spans="1:10">
      <c r="A157" s="10">
        <f t="shared" si="16"/>
        <v>34912</v>
      </c>
      <c r="B157" s="15">
        <f>+B156+31</f>
        <v>34942</v>
      </c>
      <c r="C157" s="19">
        <f t="shared" si="13"/>
        <v>31</v>
      </c>
      <c r="D157" s="11">
        <v>365</v>
      </c>
      <c r="E157" s="20">
        <v>0.09</v>
      </c>
      <c r="F157" s="16">
        <f t="shared" si="17"/>
        <v>0</v>
      </c>
      <c r="G157" s="12">
        <f t="shared" si="14"/>
        <v>0</v>
      </c>
      <c r="H157" s="13">
        <f t="shared" si="15"/>
        <v>0</v>
      </c>
      <c r="I157" s="17"/>
      <c r="J157" s="13">
        <f t="shared" si="18"/>
        <v>0</v>
      </c>
    </row>
    <row r="158" spans="1:10">
      <c r="A158" s="10">
        <f t="shared" si="16"/>
        <v>34943</v>
      </c>
      <c r="B158" s="15">
        <f>+B157+30</f>
        <v>34972</v>
      </c>
      <c r="C158" s="19">
        <f t="shared" si="13"/>
        <v>30</v>
      </c>
      <c r="D158" s="11">
        <v>365</v>
      </c>
      <c r="E158" s="20">
        <v>0.09</v>
      </c>
      <c r="F158" s="16">
        <f t="shared" si="17"/>
        <v>0</v>
      </c>
      <c r="G158" s="12">
        <f t="shared" si="14"/>
        <v>0</v>
      </c>
      <c r="H158" s="13">
        <f t="shared" si="15"/>
        <v>0</v>
      </c>
      <c r="I158" s="17"/>
      <c r="J158" s="13">
        <f t="shared" si="18"/>
        <v>0</v>
      </c>
    </row>
    <row r="159" spans="1:10">
      <c r="A159" s="10">
        <f t="shared" si="16"/>
        <v>34973</v>
      </c>
      <c r="B159" s="15">
        <f>+B158+31</f>
        <v>35003</v>
      </c>
      <c r="C159" s="19">
        <f t="shared" si="13"/>
        <v>31</v>
      </c>
      <c r="D159" s="11">
        <v>365</v>
      </c>
      <c r="E159" s="20">
        <v>0.09</v>
      </c>
      <c r="F159" s="16">
        <f t="shared" si="17"/>
        <v>0</v>
      </c>
      <c r="G159" s="12">
        <f t="shared" si="14"/>
        <v>0</v>
      </c>
      <c r="H159" s="13">
        <f t="shared" si="15"/>
        <v>0</v>
      </c>
      <c r="I159" s="17"/>
      <c r="J159" s="13">
        <f t="shared" si="18"/>
        <v>0</v>
      </c>
    </row>
    <row r="160" spans="1:10">
      <c r="A160" s="10">
        <f t="shared" si="16"/>
        <v>35004</v>
      </c>
      <c r="B160" s="15">
        <f>+B159+30</f>
        <v>35033</v>
      </c>
      <c r="C160" s="19">
        <f t="shared" si="13"/>
        <v>30</v>
      </c>
      <c r="D160" s="11">
        <v>365</v>
      </c>
      <c r="E160" s="20">
        <v>0.09</v>
      </c>
      <c r="F160" s="16">
        <f t="shared" si="17"/>
        <v>0</v>
      </c>
      <c r="G160" s="12">
        <f t="shared" si="14"/>
        <v>0</v>
      </c>
      <c r="H160" s="13">
        <f t="shared" si="15"/>
        <v>0</v>
      </c>
      <c r="I160" s="17"/>
      <c r="J160" s="13">
        <f t="shared" si="18"/>
        <v>0</v>
      </c>
    </row>
    <row r="161" spans="1:10">
      <c r="A161" s="10">
        <f t="shared" si="16"/>
        <v>35034</v>
      </c>
      <c r="B161" s="15">
        <f>+B160+31</f>
        <v>35064</v>
      </c>
      <c r="C161" s="19">
        <f t="shared" si="13"/>
        <v>31</v>
      </c>
      <c r="D161" s="11">
        <v>365</v>
      </c>
      <c r="E161" s="20">
        <v>0.09</v>
      </c>
      <c r="F161" s="16">
        <f t="shared" si="17"/>
        <v>0</v>
      </c>
      <c r="G161" s="12">
        <f t="shared" si="14"/>
        <v>0</v>
      </c>
      <c r="H161" s="13">
        <f t="shared" si="15"/>
        <v>0</v>
      </c>
      <c r="I161" s="17"/>
      <c r="J161" s="13">
        <f t="shared" si="18"/>
        <v>0</v>
      </c>
    </row>
    <row r="162" spans="1:10">
      <c r="A162" s="10">
        <f t="shared" si="16"/>
        <v>35065</v>
      </c>
      <c r="B162" s="10">
        <f>+B161+31</f>
        <v>35095</v>
      </c>
      <c r="C162" s="19">
        <f t="shared" si="13"/>
        <v>31</v>
      </c>
      <c r="D162" s="11">
        <v>366</v>
      </c>
      <c r="E162" s="20">
        <v>0.09</v>
      </c>
      <c r="F162" s="16">
        <f t="shared" si="17"/>
        <v>0</v>
      </c>
      <c r="G162" s="12">
        <f t="shared" si="14"/>
        <v>0</v>
      </c>
      <c r="H162" s="13">
        <f t="shared" si="15"/>
        <v>0</v>
      </c>
      <c r="I162" s="17"/>
      <c r="J162" s="13">
        <f t="shared" si="18"/>
        <v>0</v>
      </c>
    </row>
    <row r="163" spans="1:10">
      <c r="A163" s="10">
        <f t="shared" si="16"/>
        <v>35096</v>
      </c>
      <c r="B163" s="15">
        <f>+B162+29</f>
        <v>35124</v>
      </c>
      <c r="C163" s="19">
        <f t="shared" si="13"/>
        <v>29</v>
      </c>
      <c r="D163" s="11">
        <v>366</v>
      </c>
      <c r="E163" s="20">
        <v>0.09</v>
      </c>
      <c r="F163" s="16">
        <f t="shared" si="17"/>
        <v>0</v>
      </c>
      <c r="G163" s="12">
        <f t="shared" si="14"/>
        <v>0</v>
      </c>
      <c r="H163" s="13">
        <f t="shared" si="15"/>
        <v>0</v>
      </c>
      <c r="I163" s="17"/>
      <c r="J163" s="13">
        <f t="shared" si="18"/>
        <v>0</v>
      </c>
    </row>
    <row r="164" spans="1:10">
      <c r="A164" s="10">
        <f t="shared" si="16"/>
        <v>35125</v>
      </c>
      <c r="B164" s="15">
        <f>+B163+31</f>
        <v>35155</v>
      </c>
      <c r="C164" s="19">
        <f t="shared" si="13"/>
        <v>31</v>
      </c>
      <c r="D164" s="11">
        <v>366</v>
      </c>
      <c r="E164" s="20">
        <v>0.09</v>
      </c>
      <c r="F164" s="16">
        <f t="shared" si="17"/>
        <v>0</v>
      </c>
      <c r="G164" s="12">
        <f t="shared" si="14"/>
        <v>0</v>
      </c>
      <c r="H164" s="13">
        <f t="shared" si="15"/>
        <v>0</v>
      </c>
      <c r="I164" s="17"/>
      <c r="J164" s="13">
        <f t="shared" si="18"/>
        <v>0</v>
      </c>
    </row>
    <row r="165" spans="1:10">
      <c r="A165" s="10">
        <f t="shared" si="16"/>
        <v>35156</v>
      </c>
      <c r="B165" s="15">
        <f>+B164+30</f>
        <v>35185</v>
      </c>
      <c r="C165" s="19">
        <f t="shared" si="13"/>
        <v>30</v>
      </c>
      <c r="D165" s="11">
        <v>366</v>
      </c>
      <c r="E165" s="20">
        <v>0.08</v>
      </c>
      <c r="F165" s="16">
        <f t="shared" si="17"/>
        <v>0</v>
      </c>
      <c r="G165" s="12">
        <f t="shared" si="14"/>
        <v>0</v>
      </c>
      <c r="H165" s="13">
        <f t="shared" si="15"/>
        <v>0</v>
      </c>
      <c r="I165" s="17"/>
      <c r="J165" s="13">
        <f t="shared" si="18"/>
        <v>0</v>
      </c>
    </row>
    <row r="166" spans="1:10">
      <c r="A166" s="10">
        <f t="shared" si="16"/>
        <v>35186</v>
      </c>
      <c r="B166" s="15">
        <f>+B165+31</f>
        <v>35216</v>
      </c>
      <c r="C166" s="19">
        <f t="shared" si="13"/>
        <v>31</v>
      </c>
      <c r="D166" s="11">
        <v>366</v>
      </c>
      <c r="E166" s="20">
        <v>0.08</v>
      </c>
      <c r="F166" s="16">
        <f t="shared" si="17"/>
        <v>0</v>
      </c>
      <c r="G166" s="12">
        <f t="shared" si="14"/>
        <v>0</v>
      </c>
      <c r="H166" s="13">
        <f t="shared" si="15"/>
        <v>0</v>
      </c>
      <c r="I166" s="17"/>
      <c r="J166" s="13">
        <f t="shared" si="18"/>
        <v>0</v>
      </c>
    </row>
    <row r="167" spans="1:10">
      <c r="A167" s="10">
        <f t="shared" si="16"/>
        <v>35217</v>
      </c>
      <c r="B167" s="15">
        <f>+B166+30</f>
        <v>35246</v>
      </c>
      <c r="C167" s="19">
        <f t="shared" si="13"/>
        <v>30</v>
      </c>
      <c r="D167" s="11">
        <v>366</v>
      </c>
      <c r="E167" s="20">
        <v>0.08</v>
      </c>
      <c r="F167" s="16">
        <f t="shared" si="17"/>
        <v>0</v>
      </c>
      <c r="G167" s="12">
        <f t="shared" si="14"/>
        <v>0</v>
      </c>
      <c r="H167" s="13">
        <f t="shared" si="15"/>
        <v>0</v>
      </c>
      <c r="I167" s="17"/>
      <c r="J167" s="13">
        <f t="shared" si="18"/>
        <v>0</v>
      </c>
    </row>
    <row r="168" spans="1:10">
      <c r="A168" s="10">
        <f t="shared" si="16"/>
        <v>35247</v>
      </c>
      <c r="B168" s="15">
        <f>+B167+31</f>
        <v>35277</v>
      </c>
      <c r="C168" s="19">
        <f t="shared" si="13"/>
        <v>31</v>
      </c>
      <c r="D168" s="11">
        <v>366</v>
      </c>
      <c r="E168" s="20">
        <v>0.09</v>
      </c>
      <c r="F168" s="16">
        <f t="shared" si="17"/>
        <v>0</v>
      </c>
      <c r="G168" s="12">
        <f t="shared" si="14"/>
        <v>0</v>
      </c>
      <c r="H168" s="13">
        <f t="shared" si="15"/>
        <v>0</v>
      </c>
      <c r="I168" s="17"/>
      <c r="J168" s="13">
        <f t="shared" si="18"/>
        <v>0</v>
      </c>
    </row>
    <row r="169" spans="1:10">
      <c r="A169" s="10">
        <f t="shared" si="16"/>
        <v>35278</v>
      </c>
      <c r="B169" s="15">
        <f>+B168+31</f>
        <v>35308</v>
      </c>
      <c r="C169" s="19">
        <f t="shared" si="13"/>
        <v>31</v>
      </c>
      <c r="D169" s="11">
        <v>366</v>
      </c>
      <c r="E169" s="20">
        <v>0.09</v>
      </c>
      <c r="F169" s="16">
        <f t="shared" si="17"/>
        <v>0</v>
      </c>
      <c r="G169" s="12">
        <f t="shared" si="14"/>
        <v>0</v>
      </c>
      <c r="H169" s="13">
        <f t="shared" si="15"/>
        <v>0</v>
      </c>
      <c r="I169" s="17"/>
      <c r="J169" s="13">
        <f t="shared" si="18"/>
        <v>0</v>
      </c>
    </row>
    <row r="170" spans="1:10">
      <c r="A170" s="10">
        <f t="shared" si="16"/>
        <v>35309</v>
      </c>
      <c r="B170" s="15">
        <f>+B169+30</f>
        <v>35338</v>
      </c>
      <c r="C170" s="19">
        <f t="shared" si="13"/>
        <v>30</v>
      </c>
      <c r="D170" s="11">
        <v>366</v>
      </c>
      <c r="E170" s="20">
        <v>0.09</v>
      </c>
      <c r="F170" s="16">
        <f t="shared" si="17"/>
        <v>0</v>
      </c>
      <c r="G170" s="12">
        <f t="shared" si="14"/>
        <v>0</v>
      </c>
      <c r="H170" s="13">
        <f t="shared" si="15"/>
        <v>0</v>
      </c>
      <c r="I170" s="17"/>
      <c r="J170" s="13">
        <f t="shared" si="18"/>
        <v>0</v>
      </c>
    </row>
    <row r="171" spans="1:10">
      <c r="A171" s="10">
        <f t="shared" si="16"/>
        <v>35339</v>
      </c>
      <c r="B171" s="15">
        <f>+B170+31</f>
        <v>35369</v>
      </c>
      <c r="C171" s="19">
        <f t="shared" si="13"/>
        <v>31</v>
      </c>
      <c r="D171" s="11">
        <v>366</v>
      </c>
      <c r="E171" s="20">
        <v>0.09</v>
      </c>
      <c r="F171" s="16">
        <f t="shared" si="17"/>
        <v>0</v>
      </c>
      <c r="G171" s="12">
        <f t="shared" si="14"/>
        <v>0</v>
      </c>
      <c r="H171" s="13">
        <f t="shared" si="15"/>
        <v>0</v>
      </c>
      <c r="I171" s="17"/>
      <c r="J171" s="13">
        <f t="shared" si="18"/>
        <v>0</v>
      </c>
    </row>
    <row r="172" spans="1:10">
      <c r="A172" s="10">
        <f t="shared" si="16"/>
        <v>35370</v>
      </c>
      <c r="B172" s="15">
        <f>+B171+30</f>
        <v>35399</v>
      </c>
      <c r="C172" s="19">
        <f t="shared" si="13"/>
        <v>30</v>
      </c>
      <c r="D172" s="11">
        <v>366</v>
      </c>
      <c r="E172" s="20">
        <v>0.09</v>
      </c>
      <c r="F172" s="16">
        <f t="shared" si="17"/>
        <v>0</v>
      </c>
      <c r="G172" s="12">
        <f t="shared" si="14"/>
        <v>0</v>
      </c>
      <c r="H172" s="13">
        <f t="shared" si="15"/>
        <v>0</v>
      </c>
      <c r="I172" s="17"/>
      <c r="J172" s="13">
        <f t="shared" si="18"/>
        <v>0</v>
      </c>
    </row>
    <row r="173" spans="1:10">
      <c r="A173" s="10">
        <f t="shared" si="16"/>
        <v>35400</v>
      </c>
      <c r="B173" s="15">
        <f>+B172+31</f>
        <v>35430</v>
      </c>
      <c r="C173" s="19">
        <f t="shared" si="13"/>
        <v>31</v>
      </c>
      <c r="D173" s="11">
        <v>366</v>
      </c>
      <c r="E173" s="20">
        <v>0.09</v>
      </c>
      <c r="F173" s="16">
        <f t="shared" si="17"/>
        <v>0</v>
      </c>
      <c r="G173" s="12">
        <f t="shared" si="14"/>
        <v>0</v>
      </c>
      <c r="H173" s="13">
        <f t="shared" si="15"/>
        <v>0</v>
      </c>
      <c r="I173" s="17"/>
      <c r="J173" s="13">
        <f t="shared" si="18"/>
        <v>0</v>
      </c>
    </row>
    <row r="174" spans="1:10">
      <c r="A174" s="10">
        <f t="shared" si="16"/>
        <v>35431</v>
      </c>
      <c r="B174" s="10">
        <f>+B173+31</f>
        <v>35461</v>
      </c>
      <c r="C174" s="19">
        <f t="shared" si="13"/>
        <v>31</v>
      </c>
      <c r="D174" s="11">
        <v>365</v>
      </c>
      <c r="E174" s="20">
        <v>0.09</v>
      </c>
      <c r="F174" s="16">
        <f t="shared" si="17"/>
        <v>0</v>
      </c>
      <c r="G174" s="12">
        <f t="shared" si="14"/>
        <v>0</v>
      </c>
      <c r="H174" s="13">
        <f t="shared" si="15"/>
        <v>0</v>
      </c>
      <c r="I174" s="17"/>
      <c r="J174" s="13">
        <f t="shared" si="18"/>
        <v>0</v>
      </c>
    </row>
    <row r="175" spans="1:10">
      <c r="A175" s="10">
        <f t="shared" si="16"/>
        <v>35462</v>
      </c>
      <c r="B175" s="15">
        <f>+B174+28</f>
        <v>35489</v>
      </c>
      <c r="C175" s="19">
        <f t="shared" si="13"/>
        <v>28</v>
      </c>
      <c r="D175" s="11">
        <v>365</v>
      </c>
      <c r="E175" s="20">
        <v>0.09</v>
      </c>
      <c r="F175" s="16">
        <f t="shared" si="17"/>
        <v>0</v>
      </c>
      <c r="G175" s="12">
        <f t="shared" si="14"/>
        <v>0</v>
      </c>
      <c r="H175" s="13">
        <f t="shared" si="15"/>
        <v>0</v>
      </c>
      <c r="I175" s="17"/>
      <c r="J175" s="13">
        <f t="shared" si="18"/>
        <v>0</v>
      </c>
    </row>
    <row r="176" spans="1:10">
      <c r="A176" s="10">
        <f t="shared" si="16"/>
        <v>35490</v>
      </c>
      <c r="B176" s="15">
        <f>+B175+31</f>
        <v>35520</v>
      </c>
      <c r="C176" s="19">
        <f t="shared" si="13"/>
        <v>31</v>
      </c>
      <c r="D176" s="11">
        <v>365</v>
      </c>
      <c r="E176" s="20">
        <v>0.09</v>
      </c>
      <c r="F176" s="16">
        <f t="shared" si="17"/>
        <v>0</v>
      </c>
      <c r="G176" s="12">
        <f t="shared" si="14"/>
        <v>0</v>
      </c>
      <c r="H176" s="13">
        <f t="shared" si="15"/>
        <v>0</v>
      </c>
      <c r="I176" s="17"/>
      <c r="J176" s="13">
        <f t="shared" si="18"/>
        <v>0</v>
      </c>
    </row>
    <row r="177" spans="1:10">
      <c r="A177" s="10">
        <f t="shared" si="16"/>
        <v>35521</v>
      </c>
      <c r="B177" s="15">
        <f>+B176+30</f>
        <v>35550</v>
      </c>
      <c r="C177" s="19">
        <f t="shared" si="13"/>
        <v>30</v>
      </c>
      <c r="D177" s="11">
        <v>365</v>
      </c>
      <c r="E177" s="20">
        <v>0.09</v>
      </c>
      <c r="F177" s="16">
        <f t="shared" si="17"/>
        <v>0</v>
      </c>
      <c r="G177" s="12">
        <f t="shared" si="14"/>
        <v>0</v>
      </c>
      <c r="H177" s="13">
        <f t="shared" si="15"/>
        <v>0</v>
      </c>
      <c r="I177" s="17"/>
      <c r="J177" s="13">
        <f t="shared" si="18"/>
        <v>0</v>
      </c>
    </row>
    <row r="178" spans="1:10">
      <c r="A178" s="10">
        <f t="shared" si="16"/>
        <v>35551</v>
      </c>
      <c r="B178" s="15">
        <f>+B177+31</f>
        <v>35581</v>
      </c>
      <c r="C178" s="19">
        <f t="shared" si="13"/>
        <v>31</v>
      </c>
      <c r="D178" s="11">
        <v>365</v>
      </c>
      <c r="E178" s="20">
        <v>0.09</v>
      </c>
      <c r="F178" s="16">
        <f t="shared" si="17"/>
        <v>0</v>
      </c>
      <c r="G178" s="12">
        <f t="shared" si="14"/>
        <v>0</v>
      </c>
      <c r="H178" s="13">
        <f t="shared" si="15"/>
        <v>0</v>
      </c>
      <c r="I178" s="17"/>
      <c r="J178" s="13">
        <f t="shared" si="18"/>
        <v>0</v>
      </c>
    </row>
    <row r="179" spans="1:10">
      <c r="A179" s="10">
        <f t="shared" si="16"/>
        <v>35582</v>
      </c>
      <c r="B179" s="15">
        <f>+B178+30</f>
        <v>35611</v>
      </c>
      <c r="C179" s="19">
        <f t="shared" si="13"/>
        <v>30</v>
      </c>
      <c r="D179" s="11">
        <v>365</v>
      </c>
      <c r="E179" s="20">
        <v>0.09</v>
      </c>
      <c r="F179" s="16">
        <f t="shared" si="17"/>
        <v>0</v>
      </c>
      <c r="G179" s="12">
        <f t="shared" si="14"/>
        <v>0</v>
      </c>
      <c r="H179" s="13">
        <f t="shared" si="15"/>
        <v>0</v>
      </c>
      <c r="I179" s="17"/>
      <c r="J179" s="13">
        <f t="shared" si="18"/>
        <v>0</v>
      </c>
    </row>
    <row r="180" spans="1:10">
      <c r="A180" s="10">
        <f t="shared" si="16"/>
        <v>35612</v>
      </c>
      <c r="B180" s="15">
        <f>+B179+31</f>
        <v>35642</v>
      </c>
      <c r="C180" s="19">
        <f t="shared" si="13"/>
        <v>31</v>
      </c>
      <c r="D180" s="11">
        <v>365</v>
      </c>
      <c r="E180" s="20">
        <v>0.09</v>
      </c>
      <c r="F180" s="16">
        <f t="shared" si="17"/>
        <v>0</v>
      </c>
      <c r="G180" s="12">
        <f t="shared" si="14"/>
        <v>0</v>
      </c>
      <c r="H180" s="13">
        <f t="shared" si="15"/>
        <v>0</v>
      </c>
      <c r="I180" s="17"/>
      <c r="J180" s="13">
        <f t="shared" si="18"/>
        <v>0</v>
      </c>
    </row>
    <row r="181" spans="1:10">
      <c r="A181" s="10">
        <f t="shared" si="16"/>
        <v>35643</v>
      </c>
      <c r="B181" s="15">
        <f>+B180+31</f>
        <v>35673</v>
      </c>
      <c r="C181" s="19">
        <f t="shared" si="13"/>
        <v>31</v>
      </c>
      <c r="D181" s="11">
        <v>365</v>
      </c>
      <c r="E181" s="20">
        <v>0.09</v>
      </c>
      <c r="F181" s="16">
        <f t="shared" si="17"/>
        <v>0</v>
      </c>
      <c r="G181" s="12">
        <f t="shared" si="14"/>
        <v>0</v>
      </c>
      <c r="H181" s="13">
        <f t="shared" si="15"/>
        <v>0</v>
      </c>
      <c r="I181" s="17"/>
      <c r="J181" s="13">
        <f t="shared" si="18"/>
        <v>0</v>
      </c>
    </row>
    <row r="182" spans="1:10">
      <c r="A182" s="10">
        <f t="shared" si="16"/>
        <v>35674</v>
      </c>
      <c r="B182" s="15">
        <f>+B181+30</f>
        <v>35703</v>
      </c>
      <c r="C182" s="19">
        <f t="shared" si="13"/>
        <v>30</v>
      </c>
      <c r="D182" s="11">
        <v>365</v>
      </c>
      <c r="E182" s="20">
        <v>0.09</v>
      </c>
      <c r="F182" s="16">
        <f t="shared" si="17"/>
        <v>0</v>
      </c>
      <c r="G182" s="12">
        <f t="shared" si="14"/>
        <v>0</v>
      </c>
      <c r="H182" s="13">
        <f t="shared" si="15"/>
        <v>0</v>
      </c>
      <c r="I182" s="17"/>
      <c r="J182" s="13">
        <f t="shared" si="18"/>
        <v>0</v>
      </c>
    </row>
    <row r="183" spans="1:10">
      <c r="A183" s="10">
        <f t="shared" si="16"/>
        <v>35704</v>
      </c>
      <c r="B183" s="15">
        <f>+B182+31</f>
        <v>35734</v>
      </c>
      <c r="C183" s="19">
        <f t="shared" si="13"/>
        <v>31</v>
      </c>
      <c r="D183" s="11">
        <v>365</v>
      </c>
      <c r="E183" s="20">
        <v>0.09</v>
      </c>
      <c r="F183" s="16">
        <f t="shared" si="17"/>
        <v>0</v>
      </c>
      <c r="G183" s="12">
        <f t="shared" si="14"/>
        <v>0</v>
      </c>
      <c r="H183" s="13">
        <f t="shared" si="15"/>
        <v>0</v>
      </c>
      <c r="I183" s="17"/>
      <c r="J183" s="13">
        <f t="shared" si="18"/>
        <v>0</v>
      </c>
    </row>
    <row r="184" spans="1:10">
      <c r="A184" s="10">
        <f t="shared" si="16"/>
        <v>35735</v>
      </c>
      <c r="B184" s="15">
        <f>+B183+30</f>
        <v>35764</v>
      </c>
      <c r="C184" s="19">
        <f t="shared" si="13"/>
        <v>30</v>
      </c>
      <c r="D184" s="11">
        <v>365</v>
      </c>
      <c r="E184" s="20">
        <v>0.09</v>
      </c>
      <c r="F184" s="16">
        <f t="shared" si="17"/>
        <v>0</v>
      </c>
      <c r="G184" s="12">
        <f t="shared" si="14"/>
        <v>0</v>
      </c>
      <c r="H184" s="13">
        <f t="shared" si="15"/>
        <v>0</v>
      </c>
      <c r="I184" s="17"/>
      <c r="J184" s="13">
        <f t="shared" si="18"/>
        <v>0</v>
      </c>
    </row>
    <row r="185" spans="1:10">
      <c r="A185" s="10">
        <f t="shared" si="16"/>
        <v>35765</v>
      </c>
      <c r="B185" s="15">
        <f>+B184+31</f>
        <v>35795</v>
      </c>
      <c r="C185" s="19">
        <f t="shared" si="13"/>
        <v>31</v>
      </c>
      <c r="D185" s="11">
        <v>365</v>
      </c>
      <c r="E185" s="20">
        <v>0.09</v>
      </c>
      <c r="F185" s="16">
        <f t="shared" si="17"/>
        <v>0</v>
      </c>
      <c r="G185" s="12">
        <f t="shared" si="14"/>
        <v>0</v>
      </c>
      <c r="H185" s="13">
        <f t="shared" si="15"/>
        <v>0</v>
      </c>
      <c r="I185" s="17"/>
      <c r="J185" s="13">
        <f t="shared" si="18"/>
        <v>0</v>
      </c>
    </row>
    <row r="186" spans="1:10">
      <c r="A186" s="10">
        <f t="shared" si="16"/>
        <v>35796</v>
      </c>
      <c r="B186" s="10">
        <f>+B185+31</f>
        <v>35826</v>
      </c>
      <c r="C186" s="19">
        <f t="shared" si="13"/>
        <v>31</v>
      </c>
      <c r="D186" s="11">
        <v>365</v>
      </c>
      <c r="E186" s="20">
        <v>0.09</v>
      </c>
      <c r="F186" s="16">
        <f t="shared" si="17"/>
        <v>0</v>
      </c>
      <c r="G186" s="12">
        <f t="shared" si="14"/>
        <v>0</v>
      </c>
      <c r="H186" s="13">
        <f t="shared" si="15"/>
        <v>0</v>
      </c>
      <c r="I186" s="17"/>
      <c r="J186" s="13">
        <f t="shared" si="18"/>
        <v>0</v>
      </c>
    </row>
    <row r="187" spans="1:10">
      <c r="A187" s="10">
        <f t="shared" si="16"/>
        <v>35827</v>
      </c>
      <c r="B187" s="15">
        <f>+B186+28</f>
        <v>35854</v>
      </c>
      <c r="C187" s="19">
        <f t="shared" si="13"/>
        <v>28</v>
      </c>
      <c r="D187" s="11">
        <v>365</v>
      </c>
      <c r="E187" s="20">
        <v>0.09</v>
      </c>
      <c r="F187" s="16">
        <f t="shared" si="17"/>
        <v>0</v>
      </c>
      <c r="G187" s="12">
        <f t="shared" si="14"/>
        <v>0</v>
      </c>
      <c r="H187" s="13">
        <f t="shared" si="15"/>
        <v>0</v>
      </c>
      <c r="I187" s="17"/>
      <c r="J187" s="13">
        <f t="shared" si="18"/>
        <v>0</v>
      </c>
    </row>
    <row r="188" spans="1:10">
      <c r="A188" s="10">
        <f t="shared" si="16"/>
        <v>35855</v>
      </c>
      <c r="B188" s="15">
        <f>+B187+31</f>
        <v>35885</v>
      </c>
      <c r="C188" s="19">
        <f t="shared" si="13"/>
        <v>31</v>
      </c>
      <c r="D188" s="11">
        <v>365</v>
      </c>
      <c r="E188" s="20">
        <v>0.09</v>
      </c>
      <c r="F188" s="16">
        <f t="shared" si="17"/>
        <v>0</v>
      </c>
      <c r="G188" s="12">
        <f t="shared" si="14"/>
        <v>0</v>
      </c>
      <c r="H188" s="13">
        <f t="shared" si="15"/>
        <v>0</v>
      </c>
      <c r="I188" s="17"/>
      <c r="J188" s="13">
        <f t="shared" si="18"/>
        <v>0</v>
      </c>
    </row>
    <row r="189" spans="1:10">
      <c r="A189" s="10">
        <f t="shared" si="16"/>
        <v>35886</v>
      </c>
      <c r="B189" s="15">
        <f>+B188+30</f>
        <v>35915</v>
      </c>
      <c r="C189" s="19">
        <f t="shared" si="13"/>
        <v>30</v>
      </c>
      <c r="D189" s="11">
        <v>365</v>
      </c>
      <c r="E189" s="20">
        <v>0.08</v>
      </c>
      <c r="F189" s="16">
        <f t="shared" si="17"/>
        <v>0</v>
      </c>
      <c r="G189" s="12">
        <f t="shared" si="14"/>
        <v>0</v>
      </c>
      <c r="H189" s="13">
        <f t="shared" si="15"/>
        <v>0</v>
      </c>
      <c r="I189" s="17"/>
      <c r="J189" s="13">
        <f t="shared" si="18"/>
        <v>0</v>
      </c>
    </row>
    <row r="190" spans="1:10">
      <c r="A190" s="10">
        <f t="shared" si="16"/>
        <v>35916</v>
      </c>
      <c r="B190" s="15">
        <f>+B189+31</f>
        <v>35946</v>
      </c>
      <c r="C190" s="19">
        <f t="shared" si="13"/>
        <v>31</v>
      </c>
      <c r="D190" s="11">
        <v>365</v>
      </c>
      <c r="E190" s="20">
        <v>0.08</v>
      </c>
      <c r="F190" s="16">
        <f t="shared" si="17"/>
        <v>0</v>
      </c>
      <c r="G190" s="12">
        <f t="shared" si="14"/>
        <v>0</v>
      </c>
      <c r="H190" s="13">
        <f t="shared" si="15"/>
        <v>0</v>
      </c>
      <c r="I190" s="17"/>
      <c r="J190" s="13">
        <f t="shared" si="18"/>
        <v>0</v>
      </c>
    </row>
    <row r="191" spans="1:10">
      <c r="A191" s="10">
        <f t="shared" si="16"/>
        <v>35947</v>
      </c>
      <c r="B191" s="15">
        <f>+B190+30</f>
        <v>35976</v>
      </c>
      <c r="C191" s="19">
        <f t="shared" si="13"/>
        <v>30</v>
      </c>
      <c r="D191" s="11">
        <v>365</v>
      </c>
      <c r="E191" s="20">
        <v>0.08</v>
      </c>
      <c r="F191" s="16">
        <f t="shared" si="17"/>
        <v>0</v>
      </c>
      <c r="G191" s="12">
        <f t="shared" si="14"/>
        <v>0</v>
      </c>
      <c r="H191" s="13">
        <f t="shared" si="15"/>
        <v>0</v>
      </c>
      <c r="I191" s="17"/>
      <c r="J191" s="13">
        <f t="shared" si="18"/>
        <v>0</v>
      </c>
    </row>
    <row r="192" spans="1:10">
      <c r="A192" s="10">
        <f t="shared" si="16"/>
        <v>35977</v>
      </c>
      <c r="B192" s="15">
        <f>+B191+31</f>
        <v>36007</v>
      </c>
      <c r="C192" s="19">
        <f t="shared" si="13"/>
        <v>31</v>
      </c>
      <c r="D192" s="11">
        <v>365</v>
      </c>
      <c r="E192" s="20">
        <v>0.08</v>
      </c>
      <c r="F192" s="16">
        <f t="shared" si="17"/>
        <v>0</v>
      </c>
      <c r="G192" s="12">
        <f t="shared" si="14"/>
        <v>0</v>
      </c>
      <c r="H192" s="13">
        <f t="shared" si="15"/>
        <v>0</v>
      </c>
      <c r="I192" s="17"/>
      <c r="J192" s="13">
        <f t="shared" si="18"/>
        <v>0</v>
      </c>
    </row>
    <row r="193" spans="1:10">
      <c r="A193" s="10">
        <f t="shared" si="16"/>
        <v>36008</v>
      </c>
      <c r="B193" s="15">
        <f>+B192+31</f>
        <v>36038</v>
      </c>
      <c r="C193" s="19">
        <f t="shared" si="13"/>
        <v>31</v>
      </c>
      <c r="D193" s="11">
        <v>365</v>
      </c>
      <c r="E193" s="20">
        <v>0.08</v>
      </c>
      <c r="F193" s="16">
        <f t="shared" si="17"/>
        <v>0</v>
      </c>
      <c r="G193" s="12">
        <f t="shared" si="14"/>
        <v>0</v>
      </c>
      <c r="H193" s="13">
        <f t="shared" si="15"/>
        <v>0</v>
      </c>
      <c r="I193" s="17"/>
      <c r="J193" s="13">
        <f t="shared" si="18"/>
        <v>0</v>
      </c>
    </row>
    <row r="194" spans="1:10">
      <c r="A194" s="10">
        <f t="shared" si="16"/>
        <v>36039</v>
      </c>
      <c r="B194" s="15">
        <f>+B193+30</f>
        <v>36068</v>
      </c>
      <c r="C194" s="19">
        <f t="shared" si="13"/>
        <v>30</v>
      </c>
      <c r="D194" s="11">
        <v>365</v>
      </c>
      <c r="E194" s="20">
        <v>0.08</v>
      </c>
      <c r="F194" s="16">
        <f t="shared" si="17"/>
        <v>0</v>
      </c>
      <c r="G194" s="12">
        <f t="shared" si="14"/>
        <v>0</v>
      </c>
      <c r="H194" s="13">
        <f t="shared" si="15"/>
        <v>0</v>
      </c>
      <c r="I194" s="17"/>
      <c r="J194" s="13">
        <f t="shared" si="18"/>
        <v>0</v>
      </c>
    </row>
    <row r="195" spans="1:10">
      <c r="A195" s="10">
        <f t="shared" si="16"/>
        <v>36069</v>
      </c>
      <c r="B195" s="15">
        <f>+B194+31</f>
        <v>36099</v>
      </c>
      <c r="C195" s="19">
        <f t="shared" si="13"/>
        <v>31</v>
      </c>
      <c r="D195" s="11">
        <v>365</v>
      </c>
      <c r="E195" s="20">
        <v>0.08</v>
      </c>
      <c r="F195" s="16">
        <f t="shared" si="17"/>
        <v>0</v>
      </c>
      <c r="G195" s="12">
        <f t="shared" si="14"/>
        <v>0</v>
      </c>
      <c r="H195" s="13">
        <f t="shared" si="15"/>
        <v>0</v>
      </c>
      <c r="I195" s="17"/>
      <c r="J195" s="13">
        <f t="shared" si="18"/>
        <v>0</v>
      </c>
    </row>
    <row r="196" spans="1:10">
      <c r="A196" s="10">
        <f t="shared" si="16"/>
        <v>36100</v>
      </c>
      <c r="B196" s="15">
        <f>+B195+30</f>
        <v>36129</v>
      </c>
      <c r="C196" s="19">
        <f t="shared" si="13"/>
        <v>30</v>
      </c>
      <c r="D196" s="11">
        <v>365</v>
      </c>
      <c r="E196" s="20">
        <v>0.08</v>
      </c>
      <c r="F196" s="16">
        <f t="shared" si="17"/>
        <v>0</v>
      </c>
      <c r="G196" s="12">
        <f t="shared" si="14"/>
        <v>0</v>
      </c>
      <c r="H196" s="13">
        <f t="shared" si="15"/>
        <v>0</v>
      </c>
      <c r="I196" s="17"/>
      <c r="J196" s="13">
        <f t="shared" si="18"/>
        <v>0</v>
      </c>
    </row>
    <row r="197" spans="1:10">
      <c r="A197" s="10">
        <f t="shared" si="16"/>
        <v>36130</v>
      </c>
      <c r="B197" s="15">
        <f>+B196+31</f>
        <v>36160</v>
      </c>
      <c r="C197" s="19">
        <f t="shared" si="13"/>
        <v>31</v>
      </c>
      <c r="D197" s="11">
        <v>365</v>
      </c>
      <c r="E197" s="20">
        <v>0.08</v>
      </c>
      <c r="F197" s="16">
        <f t="shared" si="17"/>
        <v>0</v>
      </c>
      <c r="G197" s="12">
        <f t="shared" si="14"/>
        <v>0</v>
      </c>
      <c r="H197" s="13">
        <f t="shared" si="15"/>
        <v>0</v>
      </c>
      <c r="I197" s="17"/>
      <c r="J197" s="13">
        <f t="shared" si="18"/>
        <v>0</v>
      </c>
    </row>
    <row r="198" spans="1:10">
      <c r="A198" s="10">
        <f t="shared" si="16"/>
        <v>36161</v>
      </c>
      <c r="B198" s="10">
        <f>+B197+31</f>
        <v>36191</v>
      </c>
      <c r="C198" s="19">
        <f t="shared" ref="C198:C261" si="19">+B198-A198+1</f>
        <v>31</v>
      </c>
      <c r="D198" s="11">
        <v>365</v>
      </c>
      <c r="E198" s="20">
        <v>7.0000000000000007E-2</v>
      </c>
      <c r="F198" s="16">
        <f t="shared" si="17"/>
        <v>0</v>
      </c>
      <c r="G198" s="12">
        <f t="shared" ref="G198:G261" si="20">ROUND((POWER((1+ROUND(E198/D198,10)),C198)-1),14)*F198</f>
        <v>0</v>
      </c>
      <c r="H198" s="13">
        <f t="shared" ref="H198:H261" si="21">+F198+G198</f>
        <v>0</v>
      </c>
      <c r="I198" s="17"/>
      <c r="J198" s="13">
        <f t="shared" si="18"/>
        <v>0</v>
      </c>
    </row>
    <row r="199" spans="1:10">
      <c r="A199" s="10">
        <f t="shared" ref="A199:A262" si="22">+B198+1</f>
        <v>36192</v>
      </c>
      <c r="B199" s="15">
        <f>+B198+28</f>
        <v>36219</v>
      </c>
      <c r="C199" s="19">
        <f t="shared" si="19"/>
        <v>28</v>
      </c>
      <c r="D199" s="11">
        <v>365</v>
      </c>
      <c r="E199" s="20">
        <v>7.0000000000000007E-2</v>
      </c>
      <c r="F199" s="16">
        <f t="shared" ref="F199:F262" si="23">+H198+I199</f>
        <v>0</v>
      </c>
      <c r="G199" s="12">
        <f t="shared" si="20"/>
        <v>0</v>
      </c>
      <c r="H199" s="13">
        <f t="shared" si="21"/>
        <v>0</v>
      </c>
      <c r="I199" s="17"/>
      <c r="J199" s="13">
        <f t="shared" ref="J199:J262" si="24">+J198+G199</f>
        <v>0</v>
      </c>
    </row>
    <row r="200" spans="1:10">
      <c r="A200" s="10">
        <f t="shared" si="22"/>
        <v>36220</v>
      </c>
      <c r="B200" s="15">
        <f>+B199+31</f>
        <v>36250</v>
      </c>
      <c r="C200" s="19">
        <f t="shared" si="19"/>
        <v>31</v>
      </c>
      <c r="D200" s="11">
        <v>365</v>
      </c>
      <c r="E200" s="20">
        <v>7.0000000000000007E-2</v>
      </c>
      <c r="F200" s="16">
        <f t="shared" si="23"/>
        <v>0</v>
      </c>
      <c r="G200" s="12">
        <f t="shared" si="20"/>
        <v>0</v>
      </c>
      <c r="H200" s="13">
        <f t="shared" si="21"/>
        <v>0</v>
      </c>
      <c r="I200" s="17"/>
      <c r="J200" s="13">
        <f t="shared" si="24"/>
        <v>0</v>
      </c>
    </row>
    <row r="201" spans="1:10">
      <c r="A201" s="10">
        <f t="shared" si="22"/>
        <v>36251</v>
      </c>
      <c r="B201" s="15">
        <f>+B200+30</f>
        <v>36280</v>
      </c>
      <c r="C201" s="19">
        <f t="shared" si="19"/>
        <v>30</v>
      </c>
      <c r="D201" s="11">
        <v>365</v>
      </c>
      <c r="E201" s="20">
        <v>0.08</v>
      </c>
      <c r="F201" s="16">
        <f t="shared" si="23"/>
        <v>0</v>
      </c>
      <c r="G201" s="12">
        <f t="shared" si="20"/>
        <v>0</v>
      </c>
      <c r="H201" s="13">
        <f t="shared" si="21"/>
        <v>0</v>
      </c>
      <c r="I201" s="17"/>
      <c r="J201" s="13">
        <f t="shared" si="24"/>
        <v>0</v>
      </c>
    </row>
    <row r="202" spans="1:10">
      <c r="A202" s="10">
        <f t="shared" si="22"/>
        <v>36281</v>
      </c>
      <c r="B202" s="15">
        <f>+B201+31</f>
        <v>36311</v>
      </c>
      <c r="C202" s="19">
        <f t="shared" si="19"/>
        <v>31</v>
      </c>
      <c r="D202" s="11">
        <v>365</v>
      </c>
      <c r="E202" s="20">
        <v>0.08</v>
      </c>
      <c r="F202" s="16">
        <f t="shared" si="23"/>
        <v>0</v>
      </c>
      <c r="G202" s="12">
        <f t="shared" si="20"/>
        <v>0</v>
      </c>
      <c r="H202" s="13">
        <f t="shared" si="21"/>
        <v>0</v>
      </c>
      <c r="I202" s="17"/>
      <c r="J202" s="13">
        <f t="shared" si="24"/>
        <v>0</v>
      </c>
    </row>
    <row r="203" spans="1:10">
      <c r="A203" s="10">
        <f t="shared" si="22"/>
        <v>36312</v>
      </c>
      <c r="B203" s="15">
        <f>+B202+30</f>
        <v>36341</v>
      </c>
      <c r="C203" s="19">
        <f t="shared" si="19"/>
        <v>30</v>
      </c>
      <c r="D203" s="11">
        <v>365</v>
      </c>
      <c r="E203" s="20">
        <v>0.08</v>
      </c>
      <c r="F203" s="16">
        <f t="shared" si="23"/>
        <v>0</v>
      </c>
      <c r="G203" s="12">
        <f t="shared" si="20"/>
        <v>0</v>
      </c>
      <c r="H203" s="13">
        <f t="shared" si="21"/>
        <v>0</v>
      </c>
      <c r="I203" s="17"/>
      <c r="J203" s="13">
        <f t="shared" si="24"/>
        <v>0</v>
      </c>
    </row>
    <row r="204" spans="1:10">
      <c r="A204" s="10">
        <f t="shared" si="22"/>
        <v>36342</v>
      </c>
      <c r="B204" s="15">
        <f>+B203+31</f>
        <v>36372</v>
      </c>
      <c r="C204" s="19">
        <f t="shared" si="19"/>
        <v>31</v>
      </c>
      <c r="D204" s="11">
        <v>365</v>
      </c>
      <c r="E204" s="20">
        <v>0.08</v>
      </c>
      <c r="F204" s="16">
        <f t="shared" si="23"/>
        <v>0</v>
      </c>
      <c r="G204" s="12">
        <f t="shared" si="20"/>
        <v>0</v>
      </c>
      <c r="H204" s="13">
        <f t="shared" si="21"/>
        <v>0</v>
      </c>
      <c r="I204" s="17"/>
      <c r="J204" s="13">
        <f t="shared" si="24"/>
        <v>0</v>
      </c>
    </row>
    <row r="205" spans="1:10">
      <c r="A205" s="10">
        <f t="shared" si="22"/>
        <v>36373</v>
      </c>
      <c r="B205" s="15">
        <f>+B204+31</f>
        <v>36403</v>
      </c>
      <c r="C205" s="19">
        <f t="shared" si="19"/>
        <v>31</v>
      </c>
      <c r="D205" s="11">
        <v>365</v>
      </c>
      <c r="E205" s="20">
        <v>0.08</v>
      </c>
      <c r="F205" s="16">
        <f t="shared" si="23"/>
        <v>0</v>
      </c>
      <c r="G205" s="12">
        <f t="shared" si="20"/>
        <v>0</v>
      </c>
      <c r="H205" s="13">
        <f t="shared" si="21"/>
        <v>0</v>
      </c>
      <c r="I205" s="17"/>
      <c r="J205" s="13">
        <f t="shared" si="24"/>
        <v>0</v>
      </c>
    </row>
    <row r="206" spans="1:10">
      <c r="A206" s="10">
        <f t="shared" si="22"/>
        <v>36404</v>
      </c>
      <c r="B206" s="15">
        <f>+B205+30</f>
        <v>36433</v>
      </c>
      <c r="C206" s="19">
        <f t="shared" si="19"/>
        <v>30</v>
      </c>
      <c r="D206" s="11">
        <v>365</v>
      </c>
      <c r="E206" s="20">
        <v>0.08</v>
      </c>
      <c r="F206" s="16">
        <f t="shared" si="23"/>
        <v>0</v>
      </c>
      <c r="G206" s="12">
        <f t="shared" si="20"/>
        <v>0</v>
      </c>
      <c r="H206" s="13">
        <f t="shared" si="21"/>
        <v>0</v>
      </c>
      <c r="I206" s="17"/>
      <c r="J206" s="13">
        <f t="shared" si="24"/>
        <v>0</v>
      </c>
    </row>
    <row r="207" spans="1:10">
      <c r="A207" s="10">
        <f t="shared" si="22"/>
        <v>36434</v>
      </c>
      <c r="B207" s="15">
        <f>+B206+31</f>
        <v>36464</v>
      </c>
      <c r="C207" s="19">
        <f t="shared" si="19"/>
        <v>31</v>
      </c>
      <c r="D207" s="11">
        <v>365</v>
      </c>
      <c r="E207" s="20">
        <v>0.08</v>
      </c>
      <c r="F207" s="16">
        <f t="shared" si="23"/>
        <v>0</v>
      </c>
      <c r="G207" s="12">
        <f t="shared" si="20"/>
        <v>0</v>
      </c>
      <c r="H207" s="13">
        <f t="shared" si="21"/>
        <v>0</v>
      </c>
      <c r="I207" s="17"/>
      <c r="J207" s="13">
        <f t="shared" si="24"/>
        <v>0</v>
      </c>
    </row>
    <row r="208" spans="1:10">
      <c r="A208" s="10">
        <f t="shared" si="22"/>
        <v>36465</v>
      </c>
      <c r="B208" s="15">
        <f>+B207+30</f>
        <v>36494</v>
      </c>
      <c r="C208" s="19">
        <f t="shared" si="19"/>
        <v>30</v>
      </c>
      <c r="D208" s="11">
        <v>365</v>
      </c>
      <c r="E208" s="20">
        <v>0.08</v>
      </c>
      <c r="F208" s="16">
        <f t="shared" si="23"/>
        <v>0</v>
      </c>
      <c r="G208" s="12">
        <f t="shared" si="20"/>
        <v>0</v>
      </c>
      <c r="H208" s="13">
        <f t="shared" si="21"/>
        <v>0</v>
      </c>
      <c r="I208" s="17"/>
      <c r="J208" s="13">
        <f t="shared" si="24"/>
        <v>0</v>
      </c>
    </row>
    <row r="209" spans="1:10">
      <c r="A209" s="10">
        <f t="shared" si="22"/>
        <v>36495</v>
      </c>
      <c r="B209" s="15">
        <f>+B208+31</f>
        <v>36525</v>
      </c>
      <c r="C209" s="19">
        <f t="shared" si="19"/>
        <v>31</v>
      </c>
      <c r="D209" s="11">
        <v>365</v>
      </c>
      <c r="E209" s="20">
        <v>0.08</v>
      </c>
      <c r="F209" s="16">
        <f t="shared" si="23"/>
        <v>0</v>
      </c>
      <c r="G209" s="12">
        <f t="shared" si="20"/>
        <v>0</v>
      </c>
      <c r="H209" s="13">
        <f t="shared" si="21"/>
        <v>0</v>
      </c>
      <c r="I209" s="17"/>
      <c r="J209" s="13">
        <f t="shared" si="24"/>
        <v>0</v>
      </c>
    </row>
    <row r="210" spans="1:10">
      <c r="A210" s="10">
        <f t="shared" si="22"/>
        <v>36526</v>
      </c>
      <c r="B210" s="10">
        <f>+B209+31</f>
        <v>36556</v>
      </c>
      <c r="C210" s="19">
        <f t="shared" si="19"/>
        <v>31</v>
      </c>
      <c r="D210" s="11">
        <v>366</v>
      </c>
      <c r="E210" s="20">
        <v>0.08</v>
      </c>
      <c r="F210" s="16">
        <f t="shared" si="23"/>
        <v>0</v>
      </c>
      <c r="G210" s="12">
        <f t="shared" si="20"/>
        <v>0</v>
      </c>
      <c r="H210" s="13">
        <f t="shared" si="21"/>
        <v>0</v>
      </c>
      <c r="I210" s="17"/>
      <c r="J210" s="13">
        <f t="shared" si="24"/>
        <v>0</v>
      </c>
    </row>
    <row r="211" spans="1:10">
      <c r="A211" s="10">
        <f t="shared" si="22"/>
        <v>36557</v>
      </c>
      <c r="B211" s="15">
        <f>+B210+29</f>
        <v>36585</v>
      </c>
      <c r="C211" s="19">
        <f t="shared" si="19"/>
        <v>29</v>
      </c>
      <c r="D211" s="11">
        <v>366</v>
      </c>
      <c r="E211" s="20">
        <v>0.08</v>
      </c>
      <c r="F211" s="16">
        <f t="shared" si="23"/>
        <v>0</v>
      </c>
      <c r="G211" s="12">
        <f t="shared" si="20"/>
        <v>0</v>
      </c>
      <c r="H211" s="13">
        <f t="shared" si="21"/>
        <v>0</v>
      </c>
      <c r="I211" s="17"/>
      <c r="J211" s="13">
        <f t="shared" si="24"/>
        <v>0</v>
      </c>
    </row>
    <row r="212" spans="1:10">
      <c r="A212" s="10">
        <f t="shared" si="22"/>
        <v>36586</v>
      </c>
      <c r="B212" s="15">
        <f>+B211+31</f>
        <v>36616</v>
      </c>
      <c r="C212" s="19">
        <f t="shared" si="19"/>
        <v>31</v>
      </c>
      <c r="D212" s="11">
        <v>366</v>
      </c>
      <c r="E212" s="20">
        <v>0.08</v>
      </c>
      <c r="F212" s="16">
        <f t="shared" si="23"/>
        <v>0</v>
      </c>
      <c r="G212" s="12">
        <f t="shared" si="20"/>
        <v>0</v>
      </c>
      <c r="H212" s="13">
        <f t="shared" si="21"/>
        <v>0</v>
      </c>
      <c r="I212" s="17"/>
      <c r="J212" s="13">
        <f t="shared" si="24"/>
        <v>0</v>
      </c>
    </row>
    <row r="213" spans="1:10">
      <c r="A213" s="10">
        <f t="shared" si="22"/>
        <v>36617</v>
      </c>
      <c r="B213" s="15">
        <f>+B212+30</f>
        <v>36646</v>
      </c>
      <c r="C213" s="19">
        <f t="shared" si="19"/>
        <v>30</v>
      </c>
      <c r="D213" s="11">
        <v>366</v>
      </c>
      <c r="E213" s="20">
        <v>0.09</v>
      </c>
      <c r="F213" s="16">
        <f t="shared" si="23"/>
        <v>0</v>
      </c>
      <c r="G213" s="12">
        <f t="shared" si="20"/>
        <v>0</v>
      </c>
      <c r="H213" s="13">
        <f t="shared" si="21"/>
        <v>0</v>
      </c>
      <c r="I213" s="17"/>
      <c r="J213" s="13">
        <f t="shared" si="24"/>
        <v>0</v>
      </c>
    </row>
    <row r="214" spans="1:10">
      <c r="A214" s="10">
        <f t="shared" si="22"/>
        <v>36647</v>
      </c>
      <c r="B214" s="15">
        <f>+B213+31</f>
        <v>36677</v>
      </c>
      <c r="C214" s="19">
        <f t="shared" si="19"/>
        <v>31</v>
      </c>
      <c r="D214" s="11">
        <v>366</v>
      </c>
      <c r="E214" s="20">
        <v>0.09</v>
      </c>
      <c r="F214" s="16">
        <f t="shared" si="23"/>
        <v>0</v>
      </c>
      <c r="G214" s="12">
        <f t="shared" si="20"/>
        <v>0</v>
      </c>
      <c r="H214" s="13">
        <f t="shared" si="21"/>
        <v>0</v>
      </c>
      <c r="I214" s="17"/>
      <c r="J214" s="13">
        <f t="shared" si="24"/>
        <v>0</v>
      </c>
    </row>
    <row r="215" spans="1:10">
      <c r="A215" s="10">
        <f t="shared" si="22"/>
        <v>36678</v>
      </c>
      <c r="B215" s="15">
        <f>+B214+30</f>
        <v>36707</v>
      </c>
      <c r="C215" s="19">
        <f t="shared" si="19"/>
        <v>30</v>
      </c>
      <c r="D215" s="11">
        <v>366</v>
      </c>
      <c r="E215" s="20">
        <v>0.09</v>
      </c>
      <c r="F215" s="16">
        <f t="shared" si="23"/>
        <v>0</v>
      </c>
      <c r="G215" s="12">
        <f t="shared" si="20"/>
        <v>0</v>
      </c>
      <c r="H215" s="13">
        <f t="shared" si="21"/>
        <v>0</v>
      </c>
      <c r="I215" s="17"/>
      <c r="J215" s="13">
        <f t="shared" si="24"/>
        <v>0</v>
      </c>
    </row>
    <row r="216" spans="1:10">
      <c r="A216" s="10">
        <f t="shared" si="22"/>
        <v>36708</v>
      </c>
      <c r="B216" s="15">
        <f>+B215+31</f>
        <v>36738</v>
      </c>
      <c r="C216" s="19">
        <f t="shared" si="19"/>
        <v>31</v>
      </c>
      <c r="D216" s="11">
        <v>366</v>
      </c>
      <c r="E216" s="20">
        <v>0.09</v>
      </c>
      <c r="F216" s="16">
        <f t="shared" si="23"/>
        <v>0</v>
      </c>
      <c r="G216" s="12">
        <f t="shared" si="20"/>
        <v>0</v>
      </c>
      <c r="H216" s="13">
        <f t="shared" si="21"/>
        <v>0</v>
      </c>
      <c r="I216" s="17"/>
      <c r="J216" s="13">
        <f t="shared" si="24"/>
        <v>0</v>
      </c>
    </row>
    <row r="217" spans="1:10">
      <c r="A217" s="10">
        <f t="shared" si="22"/>
        <v>36739</v>
      </c>
      <c r="B217" s="15">
        <f>+B216+31</f>
        <v>36769</v>
      </c>
      <c r="C217" s="19">
        <f t="shared" si="19"/>
        <v>31</v>
      </c>
      <c r="D217" s="11">
        <v>366</v>
      </c>
      <c r="E217" s="20">
        <v>0.09</v>
      </c>
      <c r="F217" s="16">
        <f t="shared" si="23"/>
        <v>0</v>
      </c>
      <c r="G217" s="12">
        <f t="shared" si="20"/>
        <v>0</v>
      </c>
      <c r="H217" s="13">
        <f t="shared" si="21"/>
        <v>0</v>
      </c>
      <c r="I217" s="17"/>
      <c r="J217" s="13">
        <f t="shared" si="24"/>
        <v>0</v>
      </c>
    </row>
    <row r="218" spans="1:10">
      <c r="A218" s="10">
        <f t="shared" si="22"/>
        <v>36770</v>
      </c>
      <c r="B218" s="15">
        <f>+B217+30</f>
        <v>36799</v>
      </c>
      <c r="C218" s="19">
        <f t="shared" si="19"/>
        <v>30</v>
      </c>
      <c r="D218" s="11">
        <v>366</v>
      </c>
      <c r="E218" s="20">
        <v>0.09</v>
      </c>
      <c r="F218" s="16">
        <f t="shared" si="23"/>
        <v>0</v>
      </c>
      <c r="G218" s="12">
        <f t="shared" si="20"/>
        <v>0</v>
      </c>
      <c r="H218" s="13">
        <f t="shared" si="21"/>
        <v>0</v>
      </c>
      <c r="I218" s="17"/>
      <c r="J218" s="13">
        <f t="shared" si="24"/>
        <v>0</v>
      </c>
    </row>
    <row r="219" spans="1:10">
      <c r="A219" s="10">
        <f t="shared" si="22"/>
        <v>36800</v>
      </c>
      <c r="B219" s="15">
        <f>+B218+31</f>
        <v>36830</v>
      </c>
      <c r="C219" s="19">
        <f t="shared" si="19"/>
        <v>31</v>
      </c>
      <c r="D219" s="11">
        <v>366</v>
      </c>
      <c r="E219" s="20">
        <v>0.09</v>
      </c>
      <c r="F219" s="16">
        <f t="shared" si="23"/>
        <v>0</v>
      </c>
      <c r="G219" s="12">
        <f t="shared" si="20"/>
        <v>0</v>
      </c>
      <c r="H219" s="13">
        <f t="shared" si="21"/>
        <v>0</v>
      </c>
      <c r="I219" s="17"/>
      <c r="J219" s="13">
        <f t="shared" si="24"/>
        <v>0</v>
      </c>
    </row>
    <row r="220" spans="1:10">
      <c r="A220" s="10">
        <f t="shared" si="22"/>
        <v>36831</v>
      </c>
      <c r="B220" s="15">
        <f>+B219+30</f>
        <v>36860</v>
      </c>
      <c r="C220" s="19">
        <f t="shared" si="19"/>
        <v>30</v>
      </c>
      <c r="D220" s="11">
        <v>366</v>
      </c>
      <c r="E220" s="20">
        <v>0.09</v>
      </c>
      <c r="F220" s="16">
        <f t="shared" si="23"/>
        <v>0</v>
      </c>
      <c r="G220" s="12">
        <f t="shared" si="20"/>
        <v>0</v>
      </c>
      <c r="H220" s="13">
        <f t="shared" si="21"/>
        <v>0</v>
      </c>
      <c r="I220" s="17"/>
      <c r="J220" s="13">
        <f t="shared" si="24"/>
        <v>0</v>
      </c>
    </row>
    <row r="221" spans="1:10">
      <c r="A221" s="10">
        <f t="shared" si="22"/>
        <v>36861</v>
      </c>
      <c r="B221" s="15">
        <f>+B220+31</f>
        <v>36891</v>
      </c>
      <c r="C221" s="19">
        <f t="shared" si="19"/>
        <v>31</v>
      </c>
      <c r="D221" s="11">
        <v>366</v>
      </c>
      <c r="E221" s="20">
        <v>0.09</v>
      </c>
      <c r="F221" s="16">
        <f t="shared" si="23"/>
        <v>0</v>
      </c>
      <c r="G221" s="12">
        <f t="shared" si="20"/>
        <v>0</v>
      </c>
      <c r="H221" s="13">
        <f t="shared" si="21"/>
        <v>0</v>
      </c>
      <c r="I221" s="17"/>
      <c r="J221" s="13">
        <f t="shared" si="24"/>
        <v>0</v>
      </c>
    </row>
    <row r="222" spans="1:10">
      <c r="A222" s="10">
        <f t="shared" si="22"/>
        <v>36892</v>
      </c>
      <c r="B222" s="10">
        <f>+B221+31</f>
        <v>36922</v>
      </c>
      <c r="C222" s="19">
        <f t="shared" si="19"/>
        <v>31</v>
      </c>
      <c r="D222" s="11">
        <v>365</v>
      </c>
      <c r="E222" s="20">
        <v>0.09</v>
      </c>
      <c r="F222" s="16">
        <f t="shared" si="23"/>
        <v>0</v>
      </c>
      <c r="G222" s="12">
        <f t="shared" si="20"/>
        <v>0</v>
      </c>
      <c r="H222" s="13">
        <f t="shared" si="21"/>
        <v>0</v>
      </c>
      <c r="I222" s="17"/>
      <c r="J222" s="13">
        <f t="shared" si="24"/>
        <v>0</v>
      </c>
    </row>
    <row r="223" spans="1:10">
      <c r="A223" s="10">
        <f t="shared" si="22"/>
        <v>36923</v>
      </c>
      <c r="B223" s="15">
        <f>+B222+28</f>
        <v>36950</v>
      </c>
      <c r="C223" s="19">
        <f t="shared" si="19"/>
        <v>28</v>
      </c>
      <c r="D223" s="11">
        <v>365</v>
      </c>
      <c r="E223" s="20">
        <v>0.09</v>
      </c>
      <c r="F223" s="16">
        <f t="shared" si="23"/>
        <v>0</v>
      </c>
      <c r="G223" s="12">
        <f t="shared" si="20"/>
        <v>0</v>
      </c>
      <c r="H223" s="13">
        <f t="shared" si="21"/>
        <v>0</v>
      </c>
      <c r="I223" s="17"/>
      <c r="J223" s="13">
        <f t="shared" si="24"/>
        <v>0</v>
      </c>
    </row>
    <row r="224" spans="1:10">
      <c r="A224" s="10">
        <f t="shared" si="22"/>
        <v>36951</v>
      </c>
      <c r="B224" s="15">
        <f>+B223+31</f>
        <v>36981</v>
      </c>
      <c r="C224" s="19">
        <f t="shared" si="19"/>
        <v>31</v>
      </c>
      <c r="D224" s="11">
        <v>365</v>
      </c>
      <c r="E224" s="20">
        <v>0.09</v>
      </c>
      <c r="F224" s="16">
        <f t="shared" si="23"/>
        <v>0</v>
      </c>
      <c r="G224" s="12">
        <f t="shared" si="20"/>
        <v>0</v>
      </c>
      <c r="H224" s="13">
        <f t="shared" si="21"/>
        <v>0</v>
      </c>
      <c r="I224" s="17"/>
      <c r="J224" s="13">
        <f t="shared" si="24"/>
        <v>0</v>
      </c>
    </row>
    <row r="225" spans="1:10">
      <c r="A225" s="10">
        <f t="shared" si="22"/>
        <v>36982</v>
      </c>
      <c r="B225" s="15">
        <f>+B224+30</f>
        <v>37011</v>
      </c>
      <c r="C225" s="19">
        <f t="shared" si="19"/>
        <v>30</v>
      </c>
      <c r="D225" s="11">
        <v>365</v>
      </c>
      <c r="E225" s="20">
        <v>0.08</v>
      </c>
      <c r="F225" s="16">
        <f t="shared" si="23"/>
        <v>0</v>
      </c>
      <c r="G225" s="12">
        <f t="shared" si="20"/>
        <v>0</v>
      </c>
      <c r="H225" s="13">
        <f t="shared" si="21"/>
        <v>0</v>
      </c>
      <c r="I225" s="17"/>
      <c r="J225" s="13">
        <f t="shared" si="24"/>
        <v>0</v>
      </c>
    </row>
    <row r="226" spans="1:10">
      <c r="A226" s="10">
        <f t="shared" si="22"/>
        <v>37012</v>
      </c>
      <c r="B226" s="15">
        <f>+B225+31</f>
        <v>37042</v>
      </c>
      <c r="C226" s="19">
        <f t="shared" si="19"/>
        <v>31</v>
      </c>
      <c r="D226" s="11">
        <v>365</v>
      </c>
      <c r="E226" s="20">
        <v>0.08</v>
      </c>
      <c r="F226" s="16">
        <f t="shared" si="23"/>
        <v>0</v>
      </c>
      <c r="G226" s="12">
        <f t="shared" si="20"/>
        <v>0</v>
      </c>
      <c r="H226" s="13">
        <f t="shared" si="21"/>
        <v>0</v>
      </c>
      <c r="I226" s="17"/>
      <c r="J226" s="13">
        <f t="shared" si="24"/>
        <v>0</v>
      </c>
    </row>
    <row r="227" spans="1:10">
      <c r="A227" s="10">
        <f t="shared" si="22"/>
        <v>37043</v>
      </c>
      <c r="B227" s="15">
        <f>+B226+30</f>
        <v>37072</v>
      </c>
      <c r="C227" s="19">
        <f t="shared" si="19"/>
        <v>30</v>
      </c>
      <c r="D227" s="11">
        <v>365</v>
      </c>
      <c r="E227" s="20">
        <v>0.08</v>
      </c>
      <c r="F227" s="16">
        <f t="shared" si="23"/>
        <v>0</v>
      </c>
      <c r="G227" s="12">
        <f t="shared" si="20"/>
        <v>0</v>
      </c>
      <c r="H227" s="13">
        <f t="shared" si="21"/>
        <v>0</v>
      </c>
      <c r="I227" s="17"/>
      <c r="J227" s="13">
        <f t="shared" si="24"/>
        <v>0</v>
      </c>
    </row>
    <row r="228" spans="1:10">
      <c r="A228" s="10">
        <f t="shared" si="22"/>
        <v>37073</v>
      </c>
      <c r="B228" s="15">
        <f>+B227+31</f>
        <v>37103</v>
      </c>
      <c r="C228" s="19">
        <f t="shared" si="19"/>
        <v>31</v>
      </c>
      <c r="D228" s="11">
        <v>365</v>
      </c>
      <c r="E228" s="20">
        <v>7.0000000000000007E-2</v>
      </c>
      <c r="F228" s="16">
        <f t="shared" si="23"/>
        <v>0</v>
      </c>
      <c r="G228" s="12">
        <f t="shared" si="20"/>
        <v>0</v>
      </c>
      <c r="H228" s="13">
        <f t="shared" si="21"/>
        <v>0</v>
      </c>
      <c r="I228" s="17"/>
      <c r="J228" s="13">
        <f t="shared" si="24"/>
        <v>0</v>
      </c>
    </row>
    <row r="229" spans="1:10">
      <c r="A229" s="10">
        <f t="shared" si="22"/>
        <v>37104</v>
      </c>
      <c r="B229" s="15">
        <f>+B228+31</f>
        <v>37134</v>
      </c>
      <c r="C229" s="19">
        <f t="shared" si="19"/>
        <v>31</v>
      </c>
      <c r="D229" s="11">
        <v>365</v>
      </c>
      <c r="E229" s="20">
        <v>7.0000000000000007E-2</v>
      </c>
      <c r="F229" s="16">
        <f t="shared" si="23"/>
        <v>0</v>
      </c>
      <c r="G229" s="12">
        <f t="shared" si="20"/>
        <v>0</v>
      </c>
      <c r="H229" s="13">
        <f t="shared" si="21"/>
        <v>0</v>
      </c>
      <c r="I229" s="17"/>
      <c r="J229" s="13">
        <f t="shared" si="24"/>
        <v>0</v>
      </c>
    </row>
    <row r="230" spans="1:10">
      <c r="A230" s="10">
        <f t="shared" si="22"/>
        <v>37135</v>
      </c>
      <c r="B230" s="15">
        <f>+B229+30</f>
        <v>37164</v>
      </c>
      <c r="C230" s="19">
        <f t="shared" si="19"/>
        <v>30</v>
      </c>
      <c r="D230" s="11">
        <v>365</v>
      </c>
      <c r="E230" s="20">
        <v>7.0000000000000007E-2</v>
      </c>
      <c r="F230" s="16">
        <f t="shared" si="23"/>
        <v>0</v>
      </c>
      <c r="G230" s="12">
        <f t="shared" si="20"/>
        <v>0</v>
      </c>
      <c r="H230" s="13">
        <f t="shared" si="21"/>
        <v>0</v>
      </c>
      <c r="I230" s="17"/>
      <c r="J230" s="13">
        <f t="shared" si="24"/>
        <v>0</v>
      </c>
    </row>
    <row r="231" spans="1:10">
      <c r="A231" s="10">
        <f t="shared" si="22"/>
        <v>37165</v>
      </c>
      <c r="B231" s="15">
        <f>+B230+31</f>
        <v>37195</v>
      </c>
      <c r="C231" s="19">
        <f t="shared" si="19"/>
        <v>31</v>
      </c>
      <c r="D231" s="11">
        <v>365</v>
      </c>
      <c r="E231" s="20">
        <v>7.0000000000000007E-2</v>
      </c>
      <c r="F231" s="16">
        <f t="shared" si="23"/>
        <v>0</v>
      </c>
      <c r="G231" s="12">
        <f t="shared" si="20"/>
        <v>0</v>
      </c>
      <c r="H231" s="13">
        <f t="shared" si="21"/>
        <v>0</v>
      </c>
      <c r="I231" s="17"/>
      <c r="J231" s="13">
        <f t="shared" si="24"/>
        <v>0</v>
      </c>
    </row>
    <row r="232" spans="1:10">
      <c r="A232" s="10">
        <f t="shared" si="22"/>
        <v>37196</v>
      </c>
      <c r="B232" s="15">
        <f>+B231+30</f>
        <v>37225</v>
      </c>
      <c r="C232" s="19">
        <f t="shared" si="19"/>
        <v>30</v>
      </c>
      <c r="D232" s="11">
        <v>365</v>
      </c>
      <c r="E232" s="20">
        <v>7.0000000000000007E-2</v>
      </c>
      <c r="F232" s="16">
        <f t="shared" si="23"/>
        <v>0</v>
      </c>
      <c r="G232" s="12">
        <f t="shared" si="20"/>
        <v>0</v>
      </c>
      <c r="H232" s="13">
        <f t="shared" si="21"/>
        <v>0</v>
      </c>
      <c r="I232" s="17"/>
      <c r="J232" s="13">
        <f t="shared" si="24"/>
        <v>0</v>
      </c>
    </row>
    <row r="233" spans="1:10">
      <c r="A233" s="10">
        <f t="shared" si="22"/>
        <v>37226</v>
      </c>
      <c r="B233" s="15">
        <f>+B232+31</f>
        <v>37256</v>
      </c>
      <c r="C233" s="19">
        <f t="shared" si="19"/>
        <v>31</v>
      </c>
      <c r="D233" s="11">
        <v>365</v>
      </c>
      <c r="E233" s="20">
        <v>7.0000000000000007E-2</v>
      </c>
      <c r="F233" s="16">
        <f t="shared" si="23"/>
        <v>0</v>
      </c>
      <c r="G233" s="12">
        <f t="shared" si="20"/>
        <v>0</v>
      </c>
      <c r="H233" s="13">
        <f t="shared" si="21"/>
        <v>0</v>
      </c>
      <c r="I233" s="17"/>
      <c r="J233" s="13">
        <f t="shared" si="24"/>
        <v>0</v>
      </c>
    </row>
    <row r="234" spans="1:10">
      <c r="A234" s="10">
        <f t="shared" si="22"/>
        <v>37257</v>
      </c>
      <c r="B234" s="10">
        <f>+B233+31</f>
        <v>37287</v>
      </c>
      <c r="C234" s="19">
        <f t="shared" si="19"/>
        <v>31</v>
      </c>
      <c r="D234" s="11">
        <v>365</v>
      </c>
      <c r="E234" s="20">
        <v>0.06</v>
      </c>
      <c r="F234" s="16">
        <f t="shared" si="23"/>
        <v>0</v>
      </c>
      <c r="G234" s="12">
        <f t="shared" si="20"/>
        <v>0</v>
      </c>
      <c r="H234" s="13">
        <f t="shared" si="21"/>
        <v>0</v>
      </c>
      <c r="I234" s="17"/>
      <c r="J234" s="13">
        <f t="shared" si="24"/>
        <v>0</v>
      </c>
    </row>
    <row r="235" spans="1:10">
      <c r="A235" s="10">
        <f t="shared" si="22"/>
        <v>37288</v>
      </c>
      <c r="B235" s="15">
        <f>+B234+28</f>
        <v>37315</v>
      </c>
      <c r="C235" s="19">
        <f t="shared" si="19"/>
        <v>28</v>
      </c>
      <c r="D235" s="11">
        <v>365</v>
      </c>
      <c r="E235" s="20">
        <v>0.06</v>
      </c>
      <c r="F235" s="16">
        <f t="shared" si="23"/>
        <v>0</v>
      </c>
      <c r="G235" s="12">
        <f t="shared" si="20"/>
        <v>0</v>
      </c>
      <c r="H235" s="13">
        <f t="shared" si="21"/>
        <v>0</v>
      </c>
      <c r="I235" s="17"/>
      <c r="J235" s="13">
        <f t="shared" si="24"/>
        <v>0</v>
      </c>
    </row>
    <row r="236" spans="1:10">
      <c r="A236" s="10">
        <f t="shared" si="22"/>
        <v>37316</v>
      </c>
      <c r="B236" s="15">
        <f>+B235+31</f>
        <v>37346</v>
      </c>
      <c r="C236" s="19">
        <f t="shared" si="19"/>
        <v>31</v>
      </c>
      <c r="D236" s="11">
        <v>365</v>
      </c>
      <c r="E236" s="20">
        <v>0.06</v>
      </c>
      <c r="F236" s="16">
        <f t="shared" si="23"/>
        <v>0</v>
      </c>
      <c r="G236" s="12">
        <f t="shared" si="20"/>
        <v>0</v>
      </c>
      <c r="H236" s="13">
        <f t="shared" si="21"/>
        <v>0</v>
      </c>
      <c r="I236" s="17"/>
      <c r="J236" s="13">
        <f t="shared" si="24"/>
        <v>0</v>
      </c>
    </row>
    <row r="237" spans="1:10">
      <c r="A237" s="10">
        <f t="shared" si="22"/>
        <v>37347</v>
      </c>
      <c r="B237" s="15">
        <f>+B236+30</f>
        <v>37376</v>
      </c>
      <c r="C237" s="19">
        <f t="shared" si="19"/>
        <v>30</v>
      </c>
      <c r="D237" s="11">
        <v>365</v>
      </c>
      <c r="E237" s="20">
        <v>0.06</v>
      </c>
      <c r="F237" s="16">
        <f t="shared" si="23"/>
        <v>0</v>
      </c>
      <c r="G237" s="12">
        <f t="shared" si="20"/>
        <v>0</v>
      </c>
      <c r="H237" s="13">
        <f t="shared" si="21"/>
        <v>0</v>
      </c>
      <c r="I237" s="17"/>
      <c r="J237" s="13">
        <f t="shared" si="24"/>
        <v>0</v>
      </c>
    </row>
    <row r="238" spans="1:10">
      <c r="A238" s="10">
        <f t="shared" si="22"/>
        <v>37377</v>
      </c>
      <c r="B238" s="15">
        <f>+B237+31</f>
        <v>37407</v>
      </c>
      <c r="C238" s="19">
        <f t="shared" si="19"/>
        <v>31</v>
      </c>
      <c r="D238" s="11">
        <v>365</v>
      </c>
      <c r="E238" s="20">
        <v>0.06</v>
      </c>
      <c r="F238" s="16">
        <f t="shared" si="23"/>
        <v>0</v>
      </c>
      <c r="G238" s="12">
        <f t="shared" si="20"/>
        <v>0</v>
      </c>
      <c r="H238" s="13">
        <f t="shared" si="21"/>
        <v>0</v>
      </c>
      <c r="I238" s="17"/>
      <c r="J238" s="13">
        <f t="shared" si="24"/>
        <v>0</v>
      </c>
    </row>
    <row r="239" spans="1:10">
      <c r="A239" s="10">
        <f t="shared" si="22"/>
        <v>37408</v>
      </c>
      <c r="B239" s="15">
        <f>+B238+30</f>
        <v>37437</v>
      </c>
      <c r="C239" s="19">
        <f t="shared" si="19"/>
        <v>30</v>
      </c>
      <c r="D239" s="11">
        <v>365</v>
      </c>
      <c r="E239" s="20">
        <v>0.06</v>
      </c>
      <c r="F239" s="16">
        <f t="shared" si="23"/>
        <v>0</v>
      </c>
      <c r="G239" s="12">
        <f t="shared" si="20"/>
        <v>0</v>
      </c>
      <c r="H239" s="13">
        <f t="shared" si="21"/>
        <v>0</v>
      </c>
      <c r="I239" s="17"/>
      <c r="J239" s="13">
        <f t="shared" si="24"/>
        <v>0</v>
      </c>
    </row>
    <row r="240" spans="1:10">
      <c r="A240" s="10">
        <f t="shared" si="22"/>
        <v>37438</v>
      </c>
      <c r="B240" s="15">
        <f>+B239+31</f>
        <v>37468</v>
      </c>
      <c r="C240" s="19">
        <f t="shared" si="19"/>
        <v>31</v>
      </c>
      <c r="D240" s="11">
        <v>365</v>
      </c>
      <c r="E240" s="20">
        <v>0.06</v>
      </c>
      <c r="F240" s="16">
        <f t="shared" si="23"/>
        <v>0</v>
      </c>
      <c r="G240" s="12">
        <f t="shared" si="20"/>
        <v>0</v>
      </c>
      <c r="H240" s="13">
        <f t="shared" si="21"/>
        <v>0</v>
      </c>
      <c r="I240" s="17"/>
      <c r="J240" s="13">
        <f t="shared" si="24"/>
        <v>0</v>
      </c>
    </row>
    <row r="241" spans="1:10">
      <c r="A241" s="10">
        <f t="shared" si="22"/>
        <v>37469</v>
      </c>
      <c r="B241" s="15">
        <f>+B240+31</f>
        <v>37499</v>
      </c>
      <c r="C241" s="19">
        <f t="shared" si="19"/>
        <v>31</v>
      </c>
      <c r="D241" s="11">
        <v>365</v>
      </c>
      <c r="E241" s="20">
        <v>0.06</v>
      </c>
      <c r="F241" s="16">
        <f t="shared" si="23"/>
        <v>0</v>
      </c>
      <c r="G241" s="12">
        <f t="shared" si="20"/>
        <v>0</v>
      </c>
      <c r="H241" s="13">
        <f t="shared" si="21"/>
        <v>0</v>
      </c>
      <c r="I241" s="17"/>
      <c r="J241" s="13">
        <f t="shared" si="24"/>
        <v>0</v>
      </c>
    </row>
    <row r="242" spans="1:10">
      <c r="A242" s="10">
        <f t="shared" si="22"/>
        <v>37500</v>
      </c>
      <c r="B242" s="15">
        <f>+B241+30</f>
        <v>37529</v>
      </c>
      <c r="C242" s="19">
        <f t="shared" si="19"/>
        <v>30</v>
      </c>
      <c r="D242" s="11">
        <v>365</v>
      </c>
      <c r="E242" s="20">
        <v>0.06</v>
      </c>
      <c r="F242" s="16">
        <f t="shared" si="23"/>
        <v>0</v>
      </c>
      <c r="G242" s="12">
        <f t="shared" si="20"/>
        <v>0</v>
      </c>
      <c r="H242" s="13">
        <f t="shared" si="21"/>
        <v>0</v>
      </c>
      <c r="I242" s="17"/>
      <c r="J242" s="13">
        <f t="shared" si="24"/>
        <v>0</v>
      </c>
    </row>
    <row r="243" spans="1:10">
      <c r="A243" s="10">
        <f t="shared" si="22"/>
        <v>37530</v>
      </c>
      <c r="B243" s="15">
        <f>+B242+31</f>
        <v>37560</v>
      </c>
      <c r="C243" s="19">
        <f t="shared" si="19"/>
        <v>31</v>
      </c>
      <c r="D243" s="11">
        <v>365</v>
      </c>
      <c r="E243" s="20">
        <v>0.06</v>
      </c>
      <c r="F243" s="16">
        <f t="shared" si="23"/>
        <v>0</v>
      </c>
      <c r="G243" s="12">
        <f t="shared" si="20"/>
        <v>0</v>
      </c>
      <c r="H243" s="13">
        <f t="shared" si="21"/>
        <v>0</v>
      </c>
      <c r="I243" s="17"/>
      <c r="J243" s="13">
        <f t="shared" si="24"/>
        <v>0</v>
      </c>
    </row>
    <row r="244" spans="1:10">
      <c r="A244" s="10">
        <f t="shared" si="22"/>
        <v>37561</v>
      </c>
      <c r="B244" s="15">
        <f>+B243+30</f>
        <v>37590</v>
      </c>
      <c r="C244" s="19">
        <f t="shared" si="19"/>
        <v>30</v>
      </c>
      <c r="D244" s="11">
        <v>365</v>
      </c>
      <c r="E244" s="20">
        <v>0.06</v>
      </c>
      <c r="F244" s="16">
        <f t="shared" si="23"/>
        <v>0</v>
      </c>
      <c r="G244" s="12">
        <f t="shared" si="20"/>
        <v>0</v>
      </c>
      <c r="H244" s="13">
        <f t="shared" si="21"/>
        <v>0</v>
      </c>
      <c r="I244" s="17"/>
      <c r="J244" s="13">
        <f t="shared" si="24"/>
        <v>0</v>
      </c>
    </row>
    <row r="245" spans="1:10">
      <c r="A245" s="10">
        <f t="shared" si="22"/>
        <v>37591</v>
      </c>
      <c r="B245" s="15">
        <f>+B244+31</f>
        <v>37621</v>
      </c>
      <c r="C245" s="19">
        <f t="shared" si="19"/>
        <v>31</v>
      </c>
      <c r="D245" s="11">
        <v>365</v>
      </c>
      <c r="E245" s="20">
        <v>0.06</v>
      </c>
      <c r="F245" s="16">
        <f t="shared" si="23"/>
        <v>0</v>
      </c>
      <c r="G245" s="12">
        <f t="shared" si="20"/>
        <v>0</v>
      </c>
      <c r="H245" s="13">
        <f t="shared" si="21"/>
        <v>0</v>
      </c>
      <c r="I245" s="17"/>
      <c r="J245" s="13">
        <f t="shared" si="24"/>
        <v>0</v>
      </c>
    </row>
    <row r="246" spans="1:10">
      <c r="A246" s="10">
        <f t="shared" si="22"/>
        <v>37622</v>
      </c>
      <c r="B246" s="15">
        <f>+B245+31</f>
        <v>37652</v>
      </c>
      <c r="C246" s="19">
        <f t="shared" si="19"/>
        <v>31</v>
      </c>
      <c r="D246" s="11">
        <v>365</v>
      </c>
      <c r="E246" s="20">
        <v>0.05</v>
      </c>
      <c r="F246" s="16">
        <f t="shared" si="23"/>
        <v>0</v>
      </c>
      <c r="G246" s="12">
        <f t="shared" si="20"/>
        <v>0</v>
      </c>
      <c r="H246" s="13">
        <f t="shared" si="21"/>
        <v>0</v>
      </c>
      <c r="I246" s="17"/>
      <c r="J246" s="13">
        <f t="shared" si="24"/>
        <v>0</v>
      </c>
    </row>
    <row r="247" spans="1:10">
      <c r="A247" s="10">
        <f t="shared" si="22"/>
        <v>37653</v>
      </c>
      <c r="B247" s="15">
        <f>+B246+28</f>
        <v>37680</v>
      </c>
      <c r="C247" s="19">
        <f t="shared" si="19"/>
        <v>28</v>
      </c>
      <c r="D247" s="11">
        <v>365</v>
      </c>
      <c r="E247" s="20">
        <v>0.05</v>
      </c>
      <c r="F247" s="16">
        <f t="shared" si="23"/>
        <v>0</v>
      </c>
      <c r="G247" s="12">
        <f t="shared" si="20"/>
        <v>0</v>
      </c>
      <c r="H247" s="13">
        <f t="shared" si="21"/>
        <v>0</v>
      </c>
      <c r="I247" s="17"/>
      <c r="J247" s="13">
        <f t="shared" si="24"/>
        <v>0</v>
      </c>
    </row>
    <row r="248" spans="1:10">
      <c r="A248" s="10">
        <f t="shared" si="22"/>
        <v>37681</v>
      </c>
      <c r="B248" s="15">
        <f>+B247+31</f>
        <v>37711</v>
      </c>
      <c r="C248" s="19">
        <f t="shared" si="19"/>
        <v>31</v>
      </c>
      <c r="D248" s="11">
        <v>365</v>
      </c>
      <c r="E248" s="20">
        <v>0.05</v>
      </c>
      <c r="F248" s="16">
        <f t="shared" si="23"/>
        <v>0</v>
      </c>
      <c r="G248" s="12">
        <f t="shared" si="20"/>
        <v>0</v>
      </c>
      <c r="H248" s="13">
        <f t="shared" si="21"/>
        <v>0</v>
      </c>
      <c r="I248" s="17"/>
      <c r="J248" s="13">
        <f t="shared" si="24"/>
        <v>0</v>
      </c>
    </row>
    <row r="249" spans="1:10">
      <c r="A249" s="10">
        <f t="shared" si="22"/>
        <v>37712</v>
      </c>
      <c r="B249" s="15">
        <f>+B248+30</f>
        <v>37741</v>
      </c>
      <c r="C249" s="19">
        <f t="shared" si="19"/>
        <v>30</v>
      </c>
      <c r="D249" s="11">
        <v>365</v>
      </c>
      <c r="E249" s="20">
        <v>0.05</v>
      </c>
      <c r="F249" s="16">
        <f t="shared" si="23"/>
        <v>0</v>
      </c>
      <c r="G249" s="12">
        <f t="shared" si="20"/>
        <v>0</v>
      </c>
      <c r="H249" s="13">
        <f t="shared" si="21"/>
        <v>0</v>
      </c>
      <c r="I249" s="17"/>
      <c r="J249" s="13">
        <f t="shared" si="24"/>
        <v>0</v>
      </c>
    </row>
    <row r="250" spans="1:10">
      <c r="A250" s="10">
        <f t="shared" si="22"/>
        <v>37742</v>
      </c>
      <c r="B250" s="15">
        <f>+B249+31</f>
        <v>37772</v>
      </c>
      <c r="C250" s="19">
        <f t="shared" si="19"/>
        <v>31</v>
      </c>
      <c r="D250" s="11">
        <v>365</v>
      </c>
      <c r="E250" s="20">
        <v>0.05</v>
      </c>
      <c r="F250" s="16">
        <f t="shared" si="23"/>
        <v>0</v>
      </c>
      <c r="G250" s="12">
        <f t="shared" si="20"/>
        <v>0</v>
      </c>
      <c r="H250" s="13">
        <f t="shared" si="21"/>
        <v>0</v>
      </c>
      <c r="I250" s="17"/>
      <c r="J250" s="13">
        <f t="shared" si="24"/>
        <v>0</v>
      </c>
    </row>
    <row r="251" spans="1:10">
      <c r="A251" s="10">
        <f t="shared" si="22"/>
        <v>37773</v>
      </c>
      <c r="B251" s="15">
        <f>+B250+30</f>
        <v>37802</v>
      </c>
      <c r="C251" s="19">
        <f t="shared" si="19"/>
        <v>30</v>
      </c>
      <c r="D251" s="11">
        <v>365</v>
      </c>
      <c r="E251" s="20">
        <v>0.05</v>
      </c>
      <c r="F251" s="16">
        <f t="shared" si="23"/>
        <v>0</v>
      </c>
      <c r="G251" s="12">
        <f t="shared" si="20"/>
        <v>0</v>
      </c>
      <c r="H251" s="13">
        <f t="shared" si="21"/>
        <v>0</v>
      </c>
      <c r="I251" s="17"/>
      <c r="J251" s="13">
        <f t="shared" si="24"/>
        <v>0</v>
      </c>
    </row>
    <row r="252" spans="1:10">
      <c r="A252" s="10">
        <f t="shared" si="22"/>
        <v>37803</v>
      </c>
      <c r="B252" s="15">
        <f>+B251+31</f>
        <v>37833</v>
      </c>
      <c r="C252" s="19">
        <f t="shared" si="19"/>
        <v>31</v>
      </c>
      <c r="D252" s="11">
        <v>365</v>
      </c>
      <c r="E252" s="20">
        <v>0.05</v>
      </c>
      <c r="F252" s="16">
        <f t="shared" si="23"/>
        <v>0</v>
      </c>
      <c r="G252" s="12">
        <f t="shared" si="20"/>
        <v>0</v>
      </c>
      <c r="H252" s="13">
        <f t="shared" si="21"/>
        <v>0</v>
      </c>
      <c r="I252" s="17"/>
      <c r="J252" s="13">
        <f t="shared" si="24"/>
        <v>0</v>
      </c>
    </row>
    <row r="253" spans="1:10">
      <c r="A253" s="10">
        <f t="shared" si="22"/>
        <v>37834</v>
      </c>
      <c r="B253" s="15">
        <f>+B252+31</f>
        <v>37864</v>
      </c>
      <c r="C253" s="19">
        <f t="shared" si="19"/>
        <v>31</v>
      </c>
      <c r="D253" s="11">
        <v>365</v>
      </c>
      <c r="E253" s="20">
        <v>0.05</v>
      </c>
      <c r="F253" s="16">
        <f t="shared" si="23"/>
        <v>0</v>
      </c>
      <c r="G253" s="12">
        <f t="shared" si="20"/>
        <v>0</v>
      </c>
      <c r="H253" s="13">
        <f t="shared" si="21"/>
        <v>0</v>
      </c>
      <c r="I253" s="17"/>
      <c r="J253" s="13">
        <f t="shared" si="24"/>
        <v>0</v>
      </c>
    </row>
    <row r="254" spans="1:10">
      <c r="A254" s="10">
        <f t="shared" si="22"/>
        <v>37865</v>
      </c>
      <c r="B254" s="15">
        <f>+B253+30</f>
        <v>37894</v>
      </c>
      <c r="C254" s="19">
        <f t="shared" si="19"/>
        <v>30</v>
      </c>
      <c r="D254" s="11">
        <v>365</v>
      </c>
      <c r="E254" s="20">
        <v>0.05</v>
      </c>
      <c r="F254" s="16">
        <f t="shared" si="23"/>
        <v>0</v>
      </c>
      <c r="G254" s="12">
        <f t="shared" si="20"/>
        <v>0</v>
      </c>
      <c r="H254" s="13">
        <f t="shared" si="21"/>
        <v>0</v>
      </c>
      <c r="I254" s="17"/>
      <c r="J254" s="13">
        <f t="shared" si="24"/>
        <v>0</v>
      </c>
    </row>
    <row r="255" spans="1:10">
      <c r="A255" s="10">
        <f t="shared" si="22"/>
        <v>37895</v>
      </c>
      <c r="B255" s="15">
        <f>+B254+31</f>
        <v>37925</v>
      </c>
      <c r="C255" s="19">
        <f t="shared" si="19"/>
        <v>31</v>
      </c>
      <c r="D255" s="11">
        <v>365</v>
      </c>
      <c r="E255" s="20">
        <v>0.04</v>
      </c>
      <c r="F255" s="16">
        <f t="shared" si="23"/>
        <v>0</v>
      </c>
      <c r="G255" s="12">
        <f t="shared" si="20"/>
        <v>0</v>
      </c>
      <c r="H255" s="13">
        <f t="shared" si="21"/>
        <v>0</v>
      </c>
      <c r="I255" s="17"/>
      <c r="J255" s="13">
        <f t="shared" si="24"/>
        <v>0</v>
      </c>
    </row>
    <row r="256" spans="1:10">
      <c r="A256" s="10">
        <f t="shared" si="22"/>
        <v>37926</v>
      </c>
      <c r="B256" s="15">
        <f>+B255+30</f>
        <v>37955</v>
      </c>
      <c r="C256" s="19">
        <f t="shared" si="19"/>
        <v>30</v>
      </c>
      <c r="D256" s="11">
        <v>365</v>
      </c>
      <c r="E256" s="20">
        <v>0.04</v>
      </c>
      <c r="F256" s="16">
        <f t="shared" si="23"/>
        <v>0</v>
      </c>
      <c r="G256" s="12">
        <f t="shared" si="20"/>
        <v>0</v>
      </c>
      <c r="H256" s="13">
        <f t="shared" si="21"/>
        <v>0</v>
      </c>
      <c r="I256" s="17"/>
      <c r="J256" s="13">
        <f t="shared" si="24"/>
        <v>0</v>
      </c>
    </row>
    <row r="257" spans="1:10">
      <c r="A257" s="10">
        <f t="shared" si="22"/>
        <v>37956</v>
      </c>
      <c r="B257" s="15">
        <f>+B256+31</f>
        <v>37986</v>
      </c>
      <c r="C257" s="19">
        <f t="shared" si="19"/>
        <v>31</v>
      </c>
      <c r="D257" s="11">
        <v>365</v>
      </c>
      <c r="E257" s="20">
        <v>0.04</v>
      </c>
      <c r="F257" s="16">
        <f t="shared" si="23"/>
        <v>0</v>
      </c>
      <c r="G257" s="12">
        <f t="shared" si="20"/>
        <v>0</v>
      </c>
      <c r="H257" s="13">
        <f t="shared" si="21"/>
        <v>0</v>
      </c>
      <c r="I257" s="17"/>
      <c r="J257" s="13">
        <f t="shared" si="24"/>
        <v>0</v>
      </c>
    </row>
    <row r="258" spans="1:10">
      <c r="A258" s="10">
        <f t="shared" si="22"/>
        <v>37987</v>
      </c>
      <c r="B258" s="15">
        <f>+B257+31</f>
        <v>38017</v>
      </c>
      <c r="C258" s="19">
        <f t="shared" si="19"/>
        <v>31</v>
      </c>
      <c r="D258" s="11">
        <v>366</v>
      </c>
      <c r="E258" s="20">
        <v>0.04</v>
      </c>
      <c r="F258" s="16">
        <f t="shared" si="23"/>
        <v>0</v>
      </c>
      <c r="G258" s="12">
        <f t="shared" si="20"/>
        <v>0</v>
      </c>
      <c r="H258" s="13">
        <f t="shared" si="21"/>
        <v>0</v>
      </c>
      <c r="I258" s="17"/>
      <c r="J258" s="13">
        <f t="shared" si="24"/>
        <v>0</v>
      </c>
    </row>
    <row r="259" spans="1:10">
      <c r="A259" s="10">
        <f t="shared" si="22"/>
        <v>38018</v>
      </c>
      <c r="B259" s="15">
        <f>+B258+29</f>
        <v>38046</v>
      </c>
      <c r="C259" s="19">
        <f t="shared" si="19"/>
        <v>29</v>
      </c>
      <c r="D259" s="11">
        <v>366</v>
      </c>
      <c r="E259" s="20">
        <v>0.04</v>
      </c>
      <c r="F259" s="16">
        <f t="shared" si="23"/>
        <v>0</v>
      </c>
      <c r="G259" s="12">
        <f t="shared" si="20"/>
        <v>0</v>
      </c>
      <c r="H259" s="13">
        <f t="shared" si="21"/>
        <v>0</v>
      </c>
      <c r="I259" s="17"/>
      <c r="J259" s="13">
        <f t="shared" si="24"/>
        <v>0</v>
      </c>
    </row>
    <row r="260" spans="1:10">
      <c r="A260" s="10">
        <f t="shared" si="22"/>
        <v>38047</v>
      </c>
      <c r="B260" s="15">
        <f>+B259+31</f>
        <v>38077</v>
      </c>
      <c r="C260" s="19">
        <f t="shared" si="19"/>
        <v>31</v>
      </c>
      <c r="D260" s="11">
        <v>366</v>
      </c>
      <c r="E260" s="20">
        <v>0.04</v>
      </c>
      <c r="F260" s="16">
        <f t="shared" si="23"/>
        <v>0</v>
      </c>
      <c r="G260" s="12">
        <f t="shared" si="20"/>
        <v>0</v>
      </c>
      <c r="H260" s="13">
        <f t="shared" si="21"/>
        <v>0</v>
      </c>
      <c r="I260" s="17"/>
      <c r="J260" s="13">
        <f t="shared" si="24"/>
        <v>0</v>
      </c>
    </row>
    <row r="261" spans="1:10">
      <c r="A261" s="10">
        <f t="shared" si="22"/>
        <v>38078</v>
      </c>
      <c r="B261" s="15">
        <f>+B260+30</f>
        <v>38107</v>
      </c>
      <c r="C261" s="19">
        <f t="shared" si="19"/>
        <v>30</v>
      </c>
      <c r="D261" s="11">
        <v>366</v>
      </c>
      <c r="E261" s="20">
        <v>0.05</v>
      </c>
      <c r="F261" s="16">
        <f t="shared" si="23"/>
        <v>0</v>
      </c>
      <c r="G261" s="12">
        <f t="shared" si="20"/>
        <v>0</v>
      </c>
      <c r="H261" s="13">
        <f t="shared" si="21"/>
        <v>0</v>
      </c>
      <c r="I261" s="17"/>
      <c r="J261" s="13">
        <f t="shared" si="24"/>
        <v>0</v>
      </c>
    </row>
    <row r="262" spans="1:10">
      <c r="A262" s="10">
        <f t="shared" si="22"/>
        <v>38108</v>
      </c>
      <c r="B262" s="15">
        <f>+B261+31</f>
        <v>38138</v>
      </c>
      <c r="C262" s="19">
        <f t="shared" ref="C262:C293" si="25">+B262-A262+1</f>
        <v>31</v>
      </c>
      <c r="D262" s="11">
        <v>366</v>
      </c>
      <c r="E262" s="20">
        <v>0.05</v>
      </c>
      <c r="F262" s="16">
        <f t="shared" si="23"/>
        <v>0</v>
      </c>
      <c r="G262" s="12">
        <f t="shared" ref="G262:G293" si="26">ROUND((POWER((1+ROUND(E262/D262,10)),C262)-1),14)*F262</f>
        <v>0</v>
      </c>
      <c r="H262" s="13">
        <f t="shared" ref="H262:H293" si="27">+F262+G262</f>
        <v>0</v>
      </c>
      <c r="I262" s="17"/>
      <c r="J262" s="13">
        <f t="shared" si="24"/>
        <v>0</v>
      </c>
    </row>
    <row r="263" spans="1:10">
      <c r="A263" s="10">
        <f t="shared" ref="A263:A305" si="28">+B262+1</f>
        <v>38139</v>
      </c>
      <c r="B263" s="15">
        <f>+B262+30</f>
        <v>38168</v>
      </c>
      <c r="C263" s="19">
        <f t="shared" si="25"/>
        <v>30</v>
      </c>
      <c r="D263" s="11">
        <v>366</v>
      </c>
      <c r="E263" s="20">
        <v>0.05</v>
      </c>
      <c r="F263" s="16">
        <f t="shared" ref="F263:F293" si="29">+H262+I263</f>
        <v>0</v>
      </c>
      <c r="G263" s="12">
        <f t="shared" si="26"/>
        <v>0</v>
      </c>
      <c r="H263" s="13">
        <f t="shared" si="27"/>
        <v>0</v>
      </c>
      <c r="I263" s="17"/>
      <c r="J263" s="13">
        <f t="shared" ref="J263:J293" si="30">+J262+G263</f>
        <v>0</v>
      </c>
    </row>
    <row r="264" spans="1:10">
      <c r="A264" s="10">
        <f t="shared" si="28"/>
        <v>38169</v>
      </c>
      <c r="B264" s="15">
        <f>+B263+31</f>
        <v>38199</v>
      </c>
      <c r="C264" s="19">
        <f t="shared" si="25"/>
        <v>31</v>
      </c>
      <c r="D264" s="11">
        <v>366</v>
      </c>
      <c r="E264" s="20">
        <v>0.04</v>
      </c>
      <c r="F264" s="16">
        <f t="shared" si="29"/>
        <v>0</v>
      </c>
      <c r="G264" s="12">
        <f t="shared" si="26"/>
        <v>0</v>
      </c>
      <c r="H264" s="13">
        <f t="shared" si="27"/>
        <v>0</v>
      </c>
      <c r="I264" s="17"/>
      <c r="J264" s="13">
        <f t="shared" si="30"/>
        <v>0</v>
      </c>
    </row>
    <row r="265" spans="1:10">
      <c r="A265" s="10">
        <f t="shared" si="28"/>
        <v>38200</v>
      </c>
      <c r="B265" s="15">
        <f>+B264+31</f>
        <v>38230</v>
      </c>
      <c r="C265" s="19">
        <f t="shared" si="25"/>
        <v>31</v>
      </c>
      <c r="D265" s="11">
        <v>366</v>
      </c>
      <c r="E265" s="20">
        <v>0.04</v>
      </c>
      <c r="F265" s="16">
        <f t="shared" si="29"/>
        <v>0</v>
      </c>
      <c r="G265" s="12">
        <f t="shared" si="26"/>
        <v>0</v>
      </c>
      <c r="H265" s="13">
        <f t="shared" si="27"/>
        <v>0</v>
      </c>
      <c r="I265" s="17"/>
      <c r="J265" s="13">
        <f t="shared" si="30"/>
        <v>0</v>
      </c>
    </row>
    <row r="266" spans="1:10">
      <c r="A266" s="10">
        <f t="shared" si="28"/>
        <v>38231</v>
      </c>
      <c r="B266" s="15">
        <f>+B265+30</f>
        <v>38260</v>
      </c>
      <c r="C266" s="19">
        <f t="shared" si="25"/>
        <v>30</v>
      </c>
      <c r="D266" s="11">
        <v>366</v>
      </c>
      <c r="E266" s="20">
        <v>0.04</v>
      </c>
      <c r="F266" s="16">
        <f t="shared" si="29"/>
        <v>0</v>
      </c>
      <c r="G266" s="12">
        <f t="shared" si="26"/>
        <v>0</v>
      </c>
      <c r="H266" s="13">
        <f t="shared" si="27"/>
        <v>0</v>
      </c>
      <c r="I266" s="17"/>
      <c r="J266" s="13">
        <f t="shared" si="30"/>
        <v>0</v>
      </c>
    </row>
    <row r="267" spans="1:10">
      <c r="A267" s="10">
        <f t="shared" si="28"/>
        <v>38261</v>
      </c>
      <c r="B267" s="15">
        <f>+B266+31</f>
        <v>38291</v>
      </c>
      <c r="C267" s="19">
        <f t="shared" si="25"/>
        <v>31</v>
      </c>
      <c r="D267" s="11">
        <v>366</v>
      </c>
      <c r="E267" s="20">
        <v>0.05</v>
      </c>
      <c r="F267" s="16">
        <f t="shared" si="29"/>
        <v>0</v>
      </c>
      <c r="G267" s="12">
        <f t="shared" si="26"/>
        <v>0</v>
      </c>
      <c r="H267" s="13">
        <f t="shared" si="27"/>
        <v>0</v>
      </c>
      <c r="I267" s="17"/>
      <c r="J267" s="13">
        <f t="shared" si="30"/>
        <v>0</v>
      </c>
    </row>
    <row r="268" spans="1:10">
      <c r="A268" s="10">
        <f t="shared" si="28"/>
        <v>38292</v>
      </c>
      <c r="B268" s="15">
        <f>+B267+30</f>
        <v>38321</v>
      </c>
      <c r="C268" s="19">
        <f t="shared" si="25"/>
        <v>30</v>
      </c>
      <c r="D268" s="11">
        <v>366</v>
      </c>
      <c r="E268" s="20">
        <v>0.05</v>
      </c>
      <c r="F268" s="16">
        <f t="shared" si="29"/>
        <v>0</v>
      </c>
      <c r="G268" s="12">
        <f t="shared" si="26"/>
        <v>0</v>
      </c>
      <c r="H268" s="13">
        <f t="shared" si="27"/>
        <v>0</v>
      </c>
      <c r="I268" s="17"/>
      <c r="J268" s="13">
        <f t="shared" si="30"/>
        <v>0</v>
      </c>
    </row>
    <row r="269" spans="1:10">
      <c r="A269" s="10">
        <f t="shared" si="28"/>
        <v>38322</v>
      </c>
      <c r="B269" s="15">
        <f>+B268+31</f>
        <v>38352</v>
      </c>
      <c r="C269" s="19">
        <f t="shared" si="25"/>
        <v>31</v>
      </c>
      <c r="D269" s="11">
        <v>366</v>
      </c>
      <c r="E269" s="20">
        <v>0.05</v>
      </c>
      <c r="F269" s="16">
        <f t="shared" si="29"/>
        <v>0</v>
      </c>
      <c r="G269" s="12">
        <f t="shared" si="26"/>
        <v>0</v>
      </c>
      <c r="H269" s="13">
        <f t="shared" si="27"/>
        <v>0</v>
      </c>
      <c r="I269" s="17"/>
      <c r="J269" s="13">
        <f t="shared" si="30"/>
        <v>0</v>
      </c>
    </row>
    <row r="270" spans="1:10">
      <c r="A270" s="10">
        <f t="shared" si="28"/>
        <v>38353</v>
      </c>
      <c r="B270" s="15">
        <f>+B269+31</f>
        <v>38383</v>
      </c>
      <c r="C270" s="19">
        <f t="shared" si="25"/>
        <v>31</v>
      </c>
      <c r="D270" s="11">
        <v>365</v>
      </c>
      <c r="E270" s="20">
        <v>0.05</v>
      </c>
      <c r="F270" s="16">
        <f t="shared" si="29"/>
        <v>0</v>
      </c>
      <c r="G270" s="12">
        <f t="shared" si="26"/>
        <v>0</v>
      </c>
      <c r="H270" s="13">
        <f t="shared" si="27"/>
        <v>0</v>
      </c>
      <c r="I270" s="17"/>
      <c r="J270" s="13">
        <f t="shared" si="30"/>
        <v>0</v>
      </c>
    </row>
    <row r="271" spans="1:10">
      <c r="A271" s="10">
        <f t="shared" si="28"/>
        <v>38384</v>
      </c>
      <c r="B271" s="15">
        <f>+B270+28</f>
        <v>38411</v>
      </c>
      <c r="C271" s="19">
        <f t="shared" si="25"/>
        <v>28</v>
      </c>
      <c r="D271" s="11">
        <v>365</v>
      </c>
      <c r="E271" s="20">
        <v>0.05</v>
      </c>
      <c r="F271" s="16">
        <f t="shared" si="29"/>
        <v>0</v>
      </c>
      <c r="G271" s="12">
        <f t="shared" si="26"/>
        <v>0</v>
      </c>
      <c r="H271" s="13">
        <f t="shared" si="27"/>
        <v>0</v>
      </c>
      <c r="I271" s="17"/>
      <c r="J271" s="13">
        <f t="shared" si="30"/>
        <v>0</v>
      </c>
    </row>
    <row r="272" spans="1:10">
      <c r="A272" s="10">
        <f t="shared" si="28"/>
        <v>38412</v>
      </c>
      <c r="B272" s="15">
        <f>+B271+31</f>
        <v>38442</v>
      </c>
      <c r="C272" s="19">
        <f t="shared" si="25"/>
        <v>31</v>
      </c>
      <c r="D272" s="11">
        <v>365</v>
      </c>
      <c r="E272" s="20">
        <v>0.05</v>
      </c>
      <c r="F272" s="16">
        <f t="shared" si="29"/>
        <v>0</v>
      </c>
      <c r="G272" s="12">
        <f t="shared" si="26"/>
        <v>0</v>
      </c>
      <c r="H272" s="13">
        <f t="shared" si="27"/>
        <v>0</v>
      </c>
      <c r="I272" s="17"/>
      <c r="J272" s="13">
        <f t="shared" si="30"/>
        <v>0</v>
      </c>
    </row>
    <row r="273" spans="1:10">
      <c r="A273" s="10">
        <f t="shared" si="28"/>
        <v>38443</v>
      </c>
      <c r="B273" s="15">
        <f>+B272+30</f>
        <v>38472</v>
      </c>
      <c r="C273" s="19">
        <f t="shared" si="25"/>
        <v>30</v>
      </c>
      <c r="D273" s="11">
        <v>365</v>
      </c>
      <c r="E273" s="20">
        <v>0.06</v>
      </c>
      <c r="F273" s="16">
        <f t="shared" si="29"/>
        <v>0</v>
      </c>
      <c r="G273" s="12">
        <f t="shared" si="26"/>
        <v>0</v>
      </c>
      <c r="H273" s="13">
        <f t="shared" si="27"/>
        <v>0</v>
      </c>
      <c r="I273" s="17"/>
      <c r="J273" s="13">
        <f t="shared" si="30"/>
        <v>0</v>
      </c>
    </row>
    <row r="274" spans="1:10">
      <c r="A274" s="10">
        <f t="shared" si="28"/>
        <v>38473</v>
      </c>
      <c r="B274" s="15">
        <f>+B273+31</f>
        <v>38503</v>
      </c>
      <c r="C274" s="19">
        <f t="shared" si="25"/>
        <v>31</v>
      </c>
      <c r="D274" s="11">
        <v>365</v>
      </c>
      <c r="E274" s="20">
        <v>0.06</v>
      </c>
      <c r="F274" s="16">
        <f t="shared" si="29"/>
        <v>0</v>
      </c>
      <c r="G274" s="12">
        <f t="shared" si="26"/>
        <v>0</v>
      </c>
      <c r="H274" s="13">
        <f t="shared" si="27"/>
        <v>0</v>
      </c>
      <c r="I274" s="17"/>
      <c r="J274" s="13">
        <f t="shared" si="30"/>
        <v>0</v>
      </c>
    </row>
    <row r="275" spans="1:10">
      <c r="A275" s="10">
        <f t="shared" si="28"/>
        <v>38504</v>
      </c>
      <c r="B275" s="15">
        <f>+B274+30</f>
        <v>38533</v>
      </c>
      <c r="C275" s="19">
        <f t="shared" si="25"/>
        <v>30</v>
      </c>
      <c r="D275" s="11">
        <v>365</v>
      </c>
      <c r="E275" s="20">
        <v>0.06</v>
      </c>
      <c r="F275" s="16">
        <f t="shared" si="29"/>
        <v>0</v>
      </c>
      <c r="G275" s="12">
        <f t="shared" si="26"/>
        <v>0</v>
      </c>
      <c r="H275" s="13">
        <f t="shared" si="27"/>
        <v>0</v>
      </c>
      <c r="I275" s="17"/>
      <c r="J275" s="13">
        <f t="shared" si="30"/>
        <v>0</v>
      </c>
    </row>
    <row r="276" spans="1:10">
      <c r="A276" s="10">
        <f t="shared" si="28"/>
        <v>38534</v>
      </c>
      <c r="B276" s="15">
        <f>+B275+31</f>
        <v>38564</v>
      </c>
      <c r="C276" s="19">
        <f t="shared" si="25"/>
        <v>31</v>
      </c>
      <c r="D276" s="11">
        <v>365</v>
      </c>
      <c r="E276" s="20">
        <v>0.06</v>
      </c>
      <c r="F276" s="16">
        <f t="shared" si="29"/>
        <v>0</v>
      </c>
      <c r="G276" s="12">
        <f t="shared" si="26"/>
        <v>0</v>
      </c>
      <c r="H276" s="13">
        <f t="shared" si="27"/>
        <v>0</v>
      </c>
      <c r="I276" s="17"/>
      <c r="J276" s="13">
        <f t="shared" si="30"/>
        <v>0</v>
      </c>
    </row>
    <row r="277" spans="1:10">
      <c r="A277" s="10">
        <f t="shared" si="28"/>
        <v>38565</v>
      </c>
      <c r="B277" s="15">
        <f>+B276+31</f>
        <v>38595</v>
      </c>
      <c r="C277" s="19">
        <f t="shared" si="25"/>
        <v>31</v>
      </c>
      <c r="D277" s="11">
        <v>365</v>
      </c>
      <c r="E277" s="20">
        <v>0.06</v>
      </c>
      <c r="F277" s="16">
        <f t="shared" si="29"/>
        <v>0</v>
      </c>
      <c r="G277" s="12">
        <f t="shared" si="26"/>
        <v>0</v>
      </c>
      <c r="H277" s="13">
        <f t="shared" si="27"/>
        <v>0</v>
      </c>
      <c r="I277" s="17"/>
      <c r="J277" s="13">
        <f t="shared" si="30"/>
        <v>0</v>
      </c>
    </row>
    <row r="278" spans="1:10">
      <c r="A278" s="10">
        <f t="shared" si="28"/>
        <v>38596</v>
      </c>
      <c r="B278" s="15">
        <f>+B277+30</f>
        <v>38625</v>
      </c>
      <c r="C278" s="19">
        <f t="shared" si="25"/>
        <v>30</v>
      </c>
      <c r="D278" s="11">
        <v>365</v>
      </c>
      <c r="E278" s="20">
        <v>0.06</v>
      </c>
      <c r="F278" s="16">
        <f t="shared" si="29"/>
        <v>0</v>
      </c>
      <c r="G278" s="12">
        <f t="shared" si="26"/>
        <v>0</v>
      </c>
      <c r="H278" s="13">
        <f t="shared" si="27"/>
        <v>0</v>
      </c>
      <c r="I278" s="17"/>
      <c r="J278" s="13">
        <f t="shared" si="30"/>
        <v>0</v>
      </c>
    </row>
    <row r="279" spans="1:10">
      <c r="A279" s="10">
        <f t="shared" si="28"/>
        <v>38626</v>
      </c>
      <c r="B279" s="15">
        <f>+B278+31</f>
        <v>38656</v>
      </c>
      <c r="C279" s="19">
        <f t="shared" si="25"/>
        <v>31</v>
      </c>
      <c r="D279" s="11">
        <v>365</v>
      </c>
      <c r="E279" s="20">
        <v>7.0000000000000007E-2</v>
      </c>
      <c r="F279" s="16">
        <f t="shared" si="29"/>
        <v>0</v>
      </c>
      <c r="G279" s="12">
        <f t="shared" si="26"/>
        <v>0</v>
      </c>
      <c r="H279" s="13">
        <f t="shared" si="27"/>
        <v>0</v>
      </c>
      <c r="I279" s="17"/>
      <c r="J279" s="13">
        <f t="shared" si="30"/>
        <v>0</v>
      </c>
    </row>
    <row r="280" spans="1:10">
      <c r="A280" s="10">
        <f t="shared" si="28"/>
        <v>38657</v>
      </c>
      <c r="B280" s="15">
        <f>+B279+30</f>
        <v>38686</v>
      </c>
      <c r="C280" s="19">
        <f t="shared" si="25"/>
        <v>30</v>
      </c>
      <c r="D280" s="11">
        <v>365</v>
      </c>
      <c r="E280" s="20">
        <v>7.0000000000000007E-2</v>
      </c>
      <c r="F280" s="16">
        <f t="shared" si="29"/>
        <v>0</v>
      </c>
      <c r="G280" s="12">
        <f t="shared" si="26"/>
        <v>0</v>
      </c>
      <c r="H280" s="13">
        <f t="shared" si="27"/>
        <v>0</v>
      </c>
      <c r="I280" s="17"/>
      <c r="J280" s="13">
        <f t="shared" si="30"/>
        <v>0</v>
      </c>
    </row>
    <row r="281" spans="1:10">
      <c r="A281" s="10">
        <f t="shared" si="28"/>
        <v>38687</v>
      </c>
      <c r="B281" s="15">
        <f>+B280+31</f>
        <v>38717</v>
      </c>
      <c r="C281" s="19">
        <f t="shared" si="25"/>
        <v>31</v>
      </c>
      <c r="D281" s="11">
        <v>365</v>
      </c>
      <c r="E281" s="20">
        <v>7.0000000000000007E-2</v>
      </c>
      <c r="F281" s="16">
        <f t="shared" si="29"/>
        <v>0</v>
      </c>
      <c r="G281" s="12">
        <f t="shared" si="26"/>
        <v>0</v>
      </c>
      <c r="H281" s="13">
        <f t="shared" si="27"/>
        <v>0</v>
      </c>
      <c r="I281" s="17"/>
      <c r="J281" s="13">
        <f t="shared" si="30"/>
        <v>0</v>
      </c>
    </row>
    <row r="282" spans="1:10">
      <c r="A282" s="10">
        <f t="shared" si="28"/>
        <v>38718</v>
      </c>
      <c r="B282" s="15">
        <f>+B281+31</f>
        <v>38748</v>
      </c>
      <c r="C282" s="19">
        <f t="shared" si="25"/>
        <v>31</v>
      </c>
      <c r="D282" s="11">
        <v>365</v>
      </c>
      <c r="E282" s="20">
        <v>7.0000000000000007E-2</v>
      </c>
      <c r="F282" s="16">
        <f t="shared" si="29"/>
        <v>0</v>
      </c>
      <c r="G282" s="12">
        <f t="shared" si="26"/>
        <v>0</v>
      </c>
      <c r="H282" s="13">
        <f t="shared" si="27"/>
        <v>0</v>
      </c>
      <c r="I282" s="17"/>
      <c r="J282" s="13">
        <f t="shared" si="30"/>
        <v>0</v>
      </c>
    </row>
    <row r="283" spans="1:10">
      <c r="A283" s="10">
        <f t="shared" si="28"/>
        <v>38749</v>
      </c>
      <c r="B283" s="15">
        <f>+B282+28</f>
        <v>38776</v>
      </c>
      <c r="C283" s="19">
        <f t="shared" si="25"/>
        <v>28</v>
      </c>
      <c r="D283" s="11">
        <v>365</v>
      </c>
      <c r="E283" s="20">
        <v>7.0000000000000007E-2</v>
      </c>
      <c r="F283" s="16">
        <f t="shared" si="29"/>
        <v>0</v>
      </c>
      <c r="G283" s="12">
        <f t="shared" si="26"/>
        <v>0</v>
      </c>
      <c r="H283" s="13">
        <f t="shared" si="27"/>
        <v>0</v>
      </c>
      <c r="I283" s="17"/>
      <c r="J283" s="13">
        <f t="shared" si="30"/>
        <v>0</v>
      </c>
    </row>
    <row r="284" spans="1:10">
      <c r="A284" s="10">
        <f t="shared" si="28"/>
        <v>38777</v>
      </c>
      <c r="B284" s="15">
        <f>+B283+31</f>
        <v>38807</v>
      </c>
      <c r="C284" s="19">
        <f t="shared" si="25"/>
        <v>31</v>
      </c>
      <c r="D284" s="11">
        <v>365</v>
      </c>
      <c r="E284" s="20">
        <v>7.0000000000000007E-2</v>
      </c>
      <c r="F284" s="16">
        <f t="shared" si="29"/>
        <v>0</v>
      </c>
      <c r="G284" s="12">
        <f t="shared" si="26"/>
        <v>0</v>
      </c>
      <c r="H284" s="13">
        <f t="shared" si="27"/>
        <v>0</v>
      </c>
      <c r="I284" s="17"/>
      <c r="J284" s="13">
        <f t="shared" si="30"/>
        <v>0</v>
      </c>
    </row>
    <row r="285" spans="1:10">
      <c r="A285" s="10">
        <f t="shared" si="28"/>
        <v>38808</v>
      </c>
      <c r="B285" s="15">
        <f>+B284+30</f>
        <v>38837</v>
      </c>
      <c r="C285" s="19">
        <f t="shared" si="25"/>
        <v>30</v>
      </c>
      <c r="D285" s="11">
        <v>365</v>
      </c>
      <c r="E285" s="20">
        <v>7.0000000000000007E-2</v>
      </c>
      <c r="F285" s="16">
        <f t="shared" si="29"/>
        <v>0</v>
      </c>
      <c r="G285" s="12">
        <f t="shared" si="26"/>
        <v>0</v>
      </c>
      <c r="H285" s="13">
        <f t="shared" si="27"/>
        <v>0</v>
      </c>
      <c r="I285" s="17"/>
      <c r="J285" s="13">
        <f t="shared" si="30"/>
        <v>0</v>
      </c>
    </row>
    <row r="286" spans="1:10">
      <c r="A286" s="10">
        <f t="shared" si="28"/>
        <v>38838</v>
      </c>
      <c r="B286" s="15">
        <f>+B285+31</f>
        <v>38868</v>
      </c>
      <c r="C286" s="19">
        <f t="shared" si="25"/>
        <v>31</v>
      </c>
      <c r="D286" s="11">
        <v>365</v>
      </c>
      <c r="E286" s="20">
        <v>7.0000000000000007E-2</v>
      </c>
      <c r="F286" s="16">
        <f t="shared" si="29"/>
        <v>0</v>
      </c>
      <c r="G286" s="12">
        <f t="shared" si="26"/>
        <v>0</v>
      </c>
      <c r="H286" s="13">
        <f t="shared" si="27"/>
        <v>0</v>
      </c>
      <c r="I286" s="17"/>
      <c r="J286" s="13">
        <f t="shared" si="30"/>
        <v>0</v>
      </c>
    </row>
    <row r="287" spans="1:10">
      <c r="A287" s="10">
        <f t="shared" si="28"/>
        <v>38869</v>
      </c>
      <c r="B287" s="15">
        <f>+B286+30</f>
        <v>38898</v>
      </c>
      <c r="C287" s="19">
        <f t="shared" si="25"/>
        <v>30</v>
      </c>
      <c r="D287" s="11">
        <v>365</v>
      </c>
      <c r="E287" s="20">
        <v>7.0000000000000007E-2</v>
      </c>
      <c r="F287" s="16">
        <f t="shared" si="29"/>
        <v>0</v>
      </c>
      <c r="G287" s="12">
        <f t="shared" si="26"/>
        <v>0</v>
      </c>
      <c r="H287" s="13">
        <f t="shared" si="27"/>
        <v>0</v>
      </c>
      <c r="I287" s="17"/>
      <c r="J287" s="13">
        <f t="shared" si="30"/>
        <v>0</v>
      </c>
    </row>
    <row r="288" spans="1:10">
      <c r="A288" s="10">
        <f t="shared" si="28"/>
        <v>38899</v>
      </c>
      <c r="B288" s="15">
        <f>+B287+31</f>
        <v>38929</v>
      </c>
      <c r="C288" s="19">
        <f t="shared" si="25"/>
        <v>31</v>
      </c>
      <c r="D288" s="11">
        <v>365</v>
      </c>
      <c r="E288" s="20">
        <v>0.08</v>
      </c>
      <c r="F288" s="16">
        <f t="shared" si="29"/>
        <v>0</v>
      </c>
      <c r="G288" s="12">
        <f t="shared" si="26"/>
        <v>0</v>
      </c>
      <c r="H288" s="13">
        <f t="shared" si="27"/>
        <v>0</v>
      </c>
      <c r="I288" s="17"/>
      <c r="J288" s="13">
        <f t="shared" si="30"/>
        <v>0</v>
      </c>
    </row>
    <row r="289" spans="1:10">
      <c r="A289" s="10">
        <f t="shared" si="28"/>
        <v>38930</v>
      </c>
      <c r="B289" s="15">
        <f>+B288+31</f>
        <v>38960</v>
      </c>
      <c r="C289" s="19">
        <f t="shared" si="25"/>
        <v>31</v>
      </c>
      <c r="D289" s="11">
        <v>365</v>
      </c>
      <c r="E289" s="20">
        <v>0.08</v>
      </c>
      <c r="F289" s="16">
        <f t="shared" si="29"/>
        <v>0</v>
      </c>
      <c r="G289" s="12">
        <f t="shared" si="26"/>
        <v>0</v>
      </c>
      <c r="H289" s="13">
        <f t="shared" si="27"/>
        <v>0</v>
      </c>
      <c r="I289" s="17"/>
      <c r="J289" s="13">
        <f t="shared" si="30"/>
        <v>0</v>
      </c>
    </row>
    <row r="290" spans="1:10">
      <c r="A290" s="10">
        <f t="shared" si="28"/>
        <v>38961</v>
      </c>
      <c r="B290" s="15">
        <f>+B289+30</f>
        <v>38990</v>
      </c>
      <c r="C290" s="19">
        <f t="shared" si="25"/>
        <v>30</v>
      </c>
      <c r="D290" s="11">
        <v>365</v>
      </c>
      <c r="E290" s="20">
        <v>0.08</v>
      </c>
      <c r="F290" s="16">
        <f t="shared" si="29"/>
        <v>0</v>
      </c>
      <c r="G290" s="12">
        <f t="shared" si="26"/>
        <v>0</v>
      </c>
      <c r="H290" s="13">
        <f t="shared" si="27"/>
        <v>0</v>
      </c>
      <c r="I290" s="17"/>
      <c r="J290" s="13">
        <f t="shared" si="30"/>
        <v>0</v>
      </c>
    </row>
    <row r="291" spans="1:10">
      <c r="A291" s="10">
        <f t="shared" si="28"/>
        <v>38991</v>
      </c>
      <c r="B291" s="15">
        <f>+B290+31</f>
        <v>39021</v>
      </c>
      <c r="C291" s="19">
        <f t="shared" si="25"/>
        <v>31</v>
      </c>
      <c r="D291" s="11">
        <v>365</v>
      </c>
      <c r="E291" s="20">
        <v>0.08</v>
      </c>
      <c r="F291" s="16">
        <f t="shared" si="29"/>
        <v>0</v>
      </c>
      <c r="G291" s="12">
        <f t="shared" si="26"/>
        <v>0</v>
      </c>
      <c r="H291" s="13">
        <f t="shared" si="27"/>
        <v>0</v>
      </c>
      <c r="I291" s="17"/>
      <c r="J291" s="13">
        <f t="shared" si="30"/>
        <v>0</v>
      </c>
    </row>
    <row r="292" spans="1:10">
      <c r="A292" s="10">
        <f t="shared" si="28"/>
        <v>39022</v>
      </c>
      <c r="B292" s="15">
        <f>+B291+30</f>
        <v>39051</v>
      </c>
      <c r="C292" s="19">
        <f t="shared" si="25"/>
        <v>30</v>
      </c>
      <c r="D292" s="11">
        <v>365</v>
      </c>
      <c r="E292" s="20">
        <v>0.08</v>
      </c>
      <c r="F292" s="16">
        <f t="shared" si="29"/>
        <v>0</v>
      </c>
      <c r="G292" s="12">
        <f t="shared" si="26"/>
        <v>0</v>
      </c>
      <c r="H292" s="13">
        <f t="shared" si="27"/>
        <v>0</v>
      </c>
      <c r="I292" s="17"/>
      <c r="J292" s="13">
        <f t="shared" si="30"/>
        <v>0</v>
      </c>
    </row>
    <row r="293" spans="1:10">
      <c r="A293" s="10">
        <f t="shared" si="28"/>
        <v>39052</v>
      </c>
      <c r="B293" s="15">
        <f>+B292+31</f>
        <v>39082</v>
      </c>
      <c r="C293" s="19">
        <f t="shared" si="25"/>
        <v>31</v>
      </c>
      <c r="D293" s="11">
        <v>365</v>
      </c>
      <c r="E293" s="20">
        <v>0.08</v>
      </c>
      <c r="F293" s="16">
        <f t="shared" si="29"/>
        <v>0</v>
      </c>
      <c r="G293" s="12">
        <f t="shared" si="26"/>
        <v>0</v>
      </c>
      <c r="H293" s="13">
        <f t="shared" si="27"/>
        <v>0</v>
      </c>
      <c r="I293" s="17"/>
      <c r="J293" s="13">
        <f t="shared" si="30"/>
        <v>0</v>
      </c>
    </row>
    <row r="294" spans="1:10">
      <c r="A294" s="10">
        <f t="shared" si="28"/>
        <v>39083</v>
      </c>
      <c r="B294" s="15">
        <f>+B293+31</f>
        <v>39113</v>
      </c>
      <c r="C294" s="19">
        <f t="shared" ref="C294:C305" si="31">+B294-A294+1</f>
        <v>31</v>
      </c>
      <c r="D294" s="11">
        <v>365</v>
      </c>
      <c r="E294" s="20">
        <v>0.08</v>
      </c>
      <c r="F294" s="16">
        <f t="shared" ref="F294:F305" si="32">+H293+I294</f>
        <v>0</v>
      </c>
      <c r="G294" s="12">
        <f t="shared" ref="G294:G305" si="33">ROUND((POWER((1+ROUND(E294/D294,10)),C294)-1),14)*F294</f>
        <v>0</v>
      </c>
      <c r="H294" s="13">
        <f t="shared" ref="H294:H305" si="34">+F294+G294</f>
        <v>0</v>
      </c>
      <c r="I294" s="17"/>
      <c r="J294" s="13">
        <f t="shared" ref="J294:J305" si="35">+J293+G294</f>
        <v>0</v>
      </c>
    </row>
    <row r="295" spans="1:10">
      <c r="A295" s="10">
        <f t="shared" si="28"/>
        <v>39114</v>
      </c>
      <c r="B295" s="15">
        <f>+B294+28</f>
        <v>39141</v>
      </c>
      <c r="C295" s="19">
        <f t="shared" si="31"/>
        <v>28</v>
      </c>
      <c r="D295" s="11">
        <v>365</v>
      </c>
      <c r="E295" s="20">
        <v>0.08</v>
      </c>
      <c r="F295" s="16">
        <f t="shared" si="32"/>
        <v>0</v>
      </c>
      <c r="G295" s="12">
        <f t="shared" si="33"/>
        <v>0</v>
      </c>
      <c r="H295" s="13">
        <f t="shared" si="34"/>
        <v>0</v>
      </c>
      <c r="I295" s="17"/>
      <c r="J295" s="13">
        <f t="shared" si="35"/>
        <v>0</v>
      </c>
    </row>
    <row r="296" spans="1:10">
      <c r="A296" s="10">
        <f t="shared" si="28"/>
        <v>39142</v>
      </c>
      <c r="B296" s="15">
        <f>+B295+31</f>
        <v>39172</v>
      </c>
      <c r="C296" s="19">
        <f t="shared" si="31"/>
        <v>31</v>
      </c>
      <c r="D296" s="11">
        <v>365</v>
      </c>
      <c r="E296" s="20">
        <v>0.08</v>
      </c>
      <c r="F296" s="16">
        <f t="shared" si="32"/>
        <v>0</v>
      </c>
      <c r="G296" s="12">
        <f t="shared" si="33"/>
        <v>0</v>
      </c>
      <c r="H296" s="13">
        <f t="shared" si="34"/>
        <v>0</v>
      </c>
      <c r="I296" s="17"/>
      <c r="J296" s="13">
        <f t="shared" si="35"/>
        <v>0</v>
      </c>
    </row>
    <row r="297" spans="1:10">
      <c r="A297" s="10">
        <f t="shared" si="28"/>
        <v>39173</v>
      </c>
      <c r="B297" s="15">
        <f>+B296+30</f>
        <v>39202</v>
      </c>
      <c r="C297" s="19">
        <f t="shared" si="31"/>
        <v>30</v>
      </c>
      <c r="D297" s="11">
        <v>365</v>
      </c>
      <c r="E297" s="20">
        <v>0.08</v>
      </c>
      <c r="F297" s="16">
        <f t="shared" si="32"/>
        <v>0</v>
      </c>
      <c r="G297" s="12">
        <f t="shared" si="33"/>
        <v>0</v>
      </c>
      <c r="H297" s="13">
        <f t="shared" si="34"/>
        <v>0</v>
      </c>
      <c r="I297" s="17"/>
      <c r="J297" s="13">
        <f t="shared" si="35"/>
        <v>0</v>
      </c>
    </row>
    <row r="298" spans="1:10">
      <c r="A298" s="10">
        <f t="shared" si="28"/>
        <v>39203</v>
      </c>
      <c r="B298" s="15">
        <f>+B297+31</f>
        <v>39233</v>
      </c>
      <c r="C298" s="19">
        <f t="shared" si="31"/>
        <v>31</v>
      </c>
      <c r="D298" s="11">
        <v>365</v>
      </c>
      <c r="E298" s="20">
        <v>0.08</v>
      </c>
      <c r="F298" s="16">
        <f t="shared" si="32"/>
        <v>0</v>
      </c>
      <c r="G298" s="12">
        <f t="shared" si="33"/>
        <v>0</v>
      </c>
      <c r="H298" s="13">
        <f t="shared" si="34"/>
        <v>0</v>
      </c>
      <c r="I298" s="17"/>
      <c r="J298" s="13">
        <f t="shared" si="35"/>
        <v>0</v>
      </c>
    </row>
    <row r="299" spans="1:10">
      <c r="A299" s="10">
        <f t="shared" si="28"/>
        <v>39234</v>
      </c>
      <c r="B299" s="15">
        <f>+B298+30</f>
        <v>39263</v>
      </c>
      <c r="C299" s="19">
        <f t="shared" si="31"/>
        <v>30</v>
      </c>
      <c r="D299" s="11">
        <v>365</v>
      </c>
      <c r="E299" s="20">
        <v>0.08</v>
      </c>
      <c r="F299" s="16">
        <f t="shared" si="32"/>
        <v>0</v>
      </c>
      <c r="G299" s="12">
        <f t="shared" si="33"/>
        <v>0</v>
      </c>
      <c r="H299" s="13">
        <f t="shared" si="34"/>
        <v>0</v>
      </c>
      <c r="I299" s="17"/>
      <c r="J299" s="13">
        <f t="shared" si="35"/>
        <v>0</v>
      </c>
    </row>
    <row r="300" spans="1:10">
      <c r="A300" s="10">
        <f t="shared" si="28"/>
        <v>39264</v>
      </c>
      <c r="B300" s="15">
        <f>+B299+31</f>
        <v>39294</v>
      </c>
      <c r="C300" s="19">
        <f t="shared" si="31"/>
        <v>31</v>
      </c>
      <c r="D300" s="11">
        <v>365</v>
      </c>
      <c r="E300" s="20">
        <v>0.08</v>
      </c>
      <c r="F300" s="16">
        <f t="shared" si="32"/>
        <v>0</v>
      </c>
      <c r="G300" s="12">
        <f t="shared" si="33"/>
        <v>0</v>
      </c>
      <c r="H300" s="13">
        <f t="shared" si="34"/>
        <v>0</v>
      </c>
      <c r="I300" s="17"/>
      <c r="J300" s="13">
        <f t="shared" si="35"/>
        <v>0</v>
      </c>
    </row>
    <row r="301" spans="1:10">
      <c r="A301" s="10">
        <f t="shared" si="28"/>
        <v>39295</v>
      </c>
      <c r="B301" s="15">
        <f>+B300+31</f>
        <v>39325</v>
      </c>
      <c r="C301" s="19">
        <f t="shared" si="31"/>
        <v>31</v>
      </c>
      <c r="D301" s="11">
        <v>365</v>
      </c>
      <c r="E301" s="20">
        <v>0.08</v>
      </c>
      <c r="F301" s="16">
        <f t="shared" si="32"/>
        <v>0</v>
      </c>
      <c r="G301" s="12">
        <f t="shared" si="33"/>
        <v>0</v>
      </c>
      <c r="H301" s="13">
        <f t="shared" si="34"/>
        <v>0</v>
      </c>
      <c r="I301" s="17"/>
      <c r="J301" s="13">
        <f t="shared" si="35"/>
        <v>0</v>
      </c>
    </row>
    <row r="302" spans="1:10">
      <c r="A302" s="10">
        <f t="shared" si="28"/>
        <v>39326</v>
      </c>
      <c r="B302" s="15">
        <f>+B301+30</f>
        <v>39355</v>
      </c>
      <c r="C302" s="19">
        <f t="shared" si="31"/>
        <v>30</v>
      </c>
      <c r="D302" s="11">
        <v>365</v>
      </c>
      <c r="E302" s="20">
        <v>0.08</v>
      </c>
      <c r="F302" s="16">
        <f t="shared" si="32"/>
        <v>0</v>
      </c>
      <c r="G302" s="12">
        <f t="shared" si="33"/>
        <v>0</v>
      </c>
      <c r="H302" s="13">
        <f t="shared" si="34"/>
        <v>0</v>
      </c>
      <c r="I302" s="17"/>
      <c r="J302" s="13">
        <f t="shared" si="35"/>
        <v>0</v>
      </c>
    </row>
    <row r="303" spans="1:10">
      <c r="A303" s="10">
        <f t="shared" si="28"/>
        <v>39356</v>
      </c>
      <c r="B303" s="15">
        <f>+B302+31</f>
        <v>39386</v>
      </c>
      <c r="C303" s="19">
        <f t="shared" si="31"/>
        <v>31</v>
      </c>
      <c r="D303" s="11">
        <v>365</v>
      </c>
      <c r="E303" s="20">
        <v>0.08</v>
      </c>
      <c r="F303" s="16">
        <f t="shared" si="32"/>
        <v>0</v>
      </c>
      <c r="G303" s="12">
        <f t="shared" si="33"/>
        <v>0</v>
      </c>
      <c r="H303" s="13">
        <f t="shared" si="34"/>
        <v>0</v>
      </c>
      <c r="I303" s="17"/>
      <c r="J303" s="13">
        <f t="shared" si="35"/>
        <v>0</v>
      </c>
    </row>
    <row r="304" spans="1:10">
      <c r="A304" s="10">
        <f t="shared" si="28"/>
        <v>39387</v>
      </c>
      <c r="B304" s="15">
        <f>+B303+30</f>
        <v>39416</v>
      </c>
      <c r="C304" s="19">
        <f t="shared" si="31"/>
        <v>30</v>
      </c>
      <c r="D304" s="11">
        <v>365</v>
      </c>
      <c r="E304" s="20">
        <v>0.08</v>
      </c>
      <c r="F304" s="16">
        <f t="shared" si="32"/>
        <v>0</v>
      </c>
      <c r="G304" s="12">
        <f t="shared" si="33"/>
        <v>0</v>
      </c>
      <c r="H304" s="13">
        <f t="shared" si="34"/>
        <v>0</v>
      </c>
      <c r="I304" s="17"/>
      <c r="J304" s="13">
        <f t="shared" si="35"/>
        <v>0</v>
      </c>
    </row>
    <row r="305" spans="1:10">
      <c r="A305" s="10">
        <f t="shared" si="28"/>
        <v>39417</v>
      </c>
      <c r="B305" s="15">
        <f>+B304+31</f>
        <v>39447</v>
      </c>
      <c r="C305" s="19">
        <f t="shared" si="31"/>
        <v>31</v>
      </c>
      <c r="D305" s="11">
        <v>365</v>
      </c>
      <c r="E305" s="20">
        <v>0.08</v>
      </c>
      <c r="F305" s="16">
        <f t="shared" si="32"/>
        <v>0</v>
      </c>
      <c r="G305" s="12">
        <f t="shared" si="33"/>
        <v>0</v>
      </c>
      <c r="H305" s="13">
        <f t="shared" si="34"/>
        <v>0</v>
      </c>
      <c r="I305" s="17"/>
      <c r="J305" s="13">
        <f t="shared" si="35"/>
        <v>0</v>
      </c>
    </row>
    <row r="306" spans="1:10">
      <c r="A306" s="10">
        <f t="shared" ref="A306:A317" si="36">+B305+1</f>
        <v>39448</v>
      </c>
      <c r="B306" s="15">
        <f>+B305+31</f>
        <v>39478</v>
      </c>
      <c r="C306" s="19">
        <f t="shared" ref="C306:C317" si="37">+B306-A306+1</f>
        <v>31</v>
      </c>
      <c r="D306" s="11">
        <v>366</v>
      </c>
      <c r="E306" s="20">
        <v>7.0000000000000007E-2</v>
      </c>
      <c r="F306" s="16">
        <f t="shared" ref="F306:F317" si="38">+H305+I306</f>
        <v>0</v>
      </c>
      <c r="G306" s="12">
        <f t="shared" ref="G306:G317" si="39">ROUND((POWER((1+ROUND(E306/D306,10)),C306)-1),14)*F306</f>
        <v>0</v>
      </c>
      <c r="H306" s="13">
        <f t="shared" ref="H306:H317" si="40">+F306+G306</f>
        <v>0</v>
      </c>
      <c r="I306" s="17"/>
      <c r="J306" s="13">
        <f t="shared" ref="J306:J317" si="41">+J305+G306</f>
        <v>0</v>
      </c>
    </row>
    <row r="307" spans="1:10">
      <c r="A307" s="10">
        <f t="shared" si="36"/>
        <v>39479</v>
      </c>
      <c r="B307" s="15">
        <f>+B306+29</f>
        <v>39507</v>
      </c>
      <c r="C307" s="19">
        <f t="shared" si="37"/>
        <v>29</v>
      </c>
      <c r="D307" s="11">
        <v>366</v>
      </c>
      <c r="E307" s="20">
        <v>7.0000000000000007E-2</v>
      </c>
      <c r="F307" s="16">
        <f t="shared" si="38"/>
        <v>0</v>
      </c>
      <c r="G307" s="12">
        <f t="shared" si="39"/>
        <v>0</v>
      </c>
      <c r="H307" s="13">
        <f t="shared" si="40"/>
        <v>0</v>
      </c>
      <c r="I307" s="17"/>
      <c r="J307" s="13">
        <f t="shared" si="41"/>
        <v>0</v>
      </c>
    </row>
    <row r="308" spans="1:10">
      <c r="A308" s="10">
        <f t="shared" si="36"/>
        <v>39508</v>
      </c>
      <c r="B308" s="15">
        <f>+B307+31</f>
        <v>39538</v>
      </c>
      <c r="C308" s="19">
        <f t="shared" si="37"/>
        <v>31</v>
      </c>
      <c r="D308" s="11">
        <v>366</v>
      </c>
      <c r="E308" s="20">
        <v>7.0000000000000007E-2</v>
      </c>
      <c r="F308" s="16">
        <f t="shared" si="38"/>
        <v>0</v>
      </c>
      <c r="G308" s="12">
        <f t="shared" si="39"/>
        <v>0</v>
      </c>
      <c r="H308" s="13">
        <f t="shared" si="40"/>
        <v>0</v>
      </c>
      <c r="I308" s="17"/>
      <c r="J308" s="13">
        <f t="shared" si="41"/>
        <v>0</v>
      </c>
    </row>
    <row r="309" spans="1:10">
      <c r="A309" s="10">
        <f t="shared" si="36"/>
        <v>39539</v>
      </c>
      <c r="B309" s="15">
        <f>+B308+30</f>
        <v>39568</v>
      </c>
      <c r="C309" s="19">
        <f t="shared" si="37"/>
        <v>30</v>
      </c>
      <c r="D309" s="11">
        <v>366</v>
      </c>
      <c r="E309" s="20">
        <v>0.06</v>
      </c>
      <c r="F309" s="16">
        <f t="shared" si="38"/>
        <v>0</v>
      </c>
      <c r="G309" s="12">
        <f t="shared" si="39"/>
        <v>0</v>
      </c>
      <c r="H309" s="13">
        <f t="shared" si="40"/>
        <v>0</v>
      </c>
      <c r="I309" s="17"/>
      <c r="J309" s="13">
        <f t="shared" si="41"/>
        <v>0</v>
      </c>
    </row>
    <row r="310" spans="1:10">
      <c r="A310" s="10">
        <f t="shared" si="36"/>
        <v>39569</v>
      </c>
      <c r="B310" s="15">
        <f>+B309+31</f>
        <v>39599</v>
      </c>
      <c r="C310" s="19">
        <f t="shared" si="37"/>
        <v>31</v>
      </c>
      <c r="D310" s="11">
        <v>366</v>
      </c>
      <c r="E310" s="20">
        <v>0.06</v>
      </c>
      <c r="F310" s="16">
        <f t="shared" si="38"/>
        <v>0</v>
      </c>
      <c r="G310" s="12">
        <f t="shared" si="39"/>
        <v>0</v>
      </c>
      <c r="H310" s="13">
        <f t="shared" si="40"/>
        <v>0</v>
      </c>
      <c r="I310" s="17"/>
      <c r="J310" s="13">
        <f t="shared" si="41"/>
        <v>0</v>
      </c>
    </row>
    <row r="311" spans="1:10">
      <c r="A311" s="10">
        <f t="shared" si="36"/>
        <v>39600</v>
      </c>
      <c r="B311" s="15">
        <f>+B310+30</f>
        <v>39629</v>
      </c>
      <c r="C311" s="19">
        <f t="shared" si="37"/>
        <v>30</v>
      </c>
      <c r="D311" s="11">
        <v>366</v>
      </c>
      <c r="E311" s="20">
        <v>0.06</v>
      </c>
      <c r="F311" s="16">
        <f t="shared" si="38"/>
        <v>0</v>
      </c>
      <c r="G311" s="12">
        <f t="shared" si="39"/>
        <v>0</v>
      </c>
      <c r="H311" s="13">
        <f t="shared" si="40"/>
        <v>0</v>
      </c>
      <c r="I311" s="17"/>
      <c r="J311" s="13">
        <f t="shared" si="41"/>
        <v>0</v>
      </c>
    </row>
    <row r="312" spans="1:10">
      <c r="A312" s="10">
        <f t="shared" si="36"/>
        <v>39630</v>
      </c>
      <c r="B312" s="15">
        <f>+B311+31</f>
        <v>39660</v>
      </c>
      <c r="C312" s="19">
        <f t="shared" si="37"/>
        <v>31</v>
      </c>
      <c r="D312" s="11">
        <v>366</v>
      </c>
      <c r="E312" s="20">
        <v>0.05</v>
      </c>
      <c r="F312" s="16">
        <f t="shared" si="38"/>
        <v>0</v>
      </c>
      <c r="G312" s="12">
        <f t="shared" si="39"/>
        <v>0</v>
      </c>
      <c r="H312" s="13">
        <f t="shared" si="40"/>
        <v>0</v>
      </c>
      <c r="I312" s="17"/>
      <c r="J312" s="13">
        <f t="shared" si="41"/>
        <v>0</v>
      </c>
    </row>
    <row r="313" spans="1:10">
      <c r="A313" s="10">
        <f t="shared" si="36"/>
        <v>39661</v>
      </c>
      <c r="B313" s="15">
        <f>+B312+31</f>
        <v>39691</v>
      </c>
      <c r="C313" s="19">
        <f t="shared" si="37"/>
        <v>31</v>
      </c>
      <c r="D313" s="11">
        <v>366</v>
      </c>
      <c r="E313" s="20">
        <v>0.05</v>
      </c>
      <c r="F313" s="16">
        <f t="shared" si="38"/>
        <v>0</v>
      </c>
      <c r="G313" s="12">
        <f t="shared" si="39"/>
        <v>0</v>
      </c>
      <c r="H313" s="13">
        <f t="shared" si="40"/>
        <v>0</v>
      </c>
      <c r="I313" s="17"/>
      <c r="J313" s="13">
        <f t="shared" si="41"/>
        <v>0</v>
      </c>
    </row>
    <row r="314" spans="1:10">
      <c r="A314" s="10">
        <f t="shared" si="36"/>
        <v>39692</v>
      </c>
      <c r="B314" s="15">
        <f>+B313+30</f>
        <v>39721</v>
      </c>
      <c r="C314" s="19">
        <f t="shared" si="37"/>
        <v>30</v>
      </c>
      <c r="D314" s="11">
        <v>366</v>
      </c>
      <c r="E314" s="20">
        <v>0.05</v>
      </c>
      <c r="F314" s="16">
        <f t="shared" si="38"/>
        <v>0</v>
      </c>
      <c r="G314" s="12">
        <f t="shared" si="39"/>
        <v>0</v>
      </c>
      <c r="H314" s="13">
        <f t="shared" si="40"/>
        <v>0</v>
      </c>
      <c r="I314" s="17"/>
      <c r="J314" s="13">
        <f t="shared" si="41"/>
        <v>0</v>
      </c>
    </row>
    <row r="315" spans="1:10">
      <c r="A315" s="10">
        <f t="shared" si="36"/>
        <v>39722</v>
      </c>
      <c r="B315" s="15">
        <f>+B314+31</f>
        <v>39752</v>
      </c>
      <c r="C315" s="19">
        <f t="shared" si="37"/>
        <v>31</v>
      </c>
      <c r="D315" s="11">
        <v>366</v>
      </c>
      <c r="E315" s="20">
        <v>0.06</v>
      </c>
      <c r="F315" s="16">
        <f t="shared" si="38"/>
        <v>0</v>
      </c>
      <c r="G315" s="12">
        <f t="shared" si="39"/>
        <v>0</v>
      </c>
      <c r="H315" s="13">
        <f t="shared" si="40"/>
        <v>0</v>
      </c>
      <c r="I315" s="17"/>
      <c r="J315" s="13">
        <f t="shared" si="41"/>
        <v>0</v>
      </c>
    </row>
    <row r="316" spans="1:10">
      <c r="A316" s="10">
        <f t="shared" si="36"/>
        <v>39753</v>
      </c>
      <c r="B316" s="15">
        <f>+B315+30</f>
        <v>39782</v>
      </c>
      <c r="C316" s="19">
        <f t="shared" si="37"/>
        <v>30</v>
      </c>
      <c r="D316" s="11">
        <v>366</v>
      </c>
      <c r="E316" s="20">
        <v>0.06</v>
      </c>
      <c r="F316" s="16">
        <f t="shared" si="38"/>
        <v>0</v>
      </c>
      <c r="G316" s="12">
        <f t="shared" si="39"/>
        <v>0</v>
      </c>
      <c r="H316" s="13">
        <f t="shared" si="40"/>
        <v>0</v>
      </c>
      <c r="I316" s="17"/>
      <c r="J316" s="13">
        <f t="shared" si="41"/>
        <v>0</v>
      </c>
    </row>
    <row r="317" spans="1:10">
      <c r="A317" s="10">
        <f t="shared" si="36"/>
        <v>39783</v>
      </c>
      <c r="B317" s="15">
        <f>+B316+31</f>
        <v>39813</v>
      </c>
      <c r="C317" s="19">
        <f t="shared" si="37"/>
        <v>31</v>
      </c>
      <c r="D317" s="11">
        <v>366</v>
      </c>
      <c r="E317" s="20">
        <v>0.06</v>
      </c>
      <c r="F317" s="16">
        <f t="shared" si="38"/>
        <v>0</v>
      </c>
      <c r="G317" s="12">
        <f t="shared" si="39"/>
        <v>0</v>
      </c>
      <c r="H317" s="13">
        <f t="shared" si="40"/>
        <v>0</v>
      </c>
      <c r="I317" s="17"/>
      <c r="J317" s="13">
        <f t="shared" si="41"/>
        <v>0</v>
      </c>
    </row>
    <row r="318" spans="1:10">
      <c r="A318" s="10">
        <f t="shared" ref="A318:A329" si="42">+B317+1</f>
        <v>39814</v>
      </c>
      <c r="B318" s="15">
        <f>+B317+31</f>
        <v>39844</v>
      </c>
      <c r="C318" s="19">
        <f t="shared" ref="C318:C329" si="43">+B318-A318+1</f>
        <v>31</v>
      </c>
      <c r="D318" s="11">
        <v>365</v>
      </c>
      <c r="E318" s="20">
        <v>0.05</v>
      </c>
      <c r="F318" s="16">
        <f t="shared" ref="F318:F329" si="44">+H317+I318</f>
        <v>0</v>
      </c>
      <c r="G318" s="12">
        <f t="shared" ref="G318:G329" si="45">ROUND((POWER((1+ROUND(E318/D318,10)),C318)-1),14)*F318</f>
        <v>0</v>
      </c>
      <c r="H318" s="13">
        <f t="shared" ref="H318:H329" si="46">+F318+G318</f>
        <v>0</v>
      </c>
      <c r="I318" s="17"/>
      <c r="J318" s="13">
        <f t="shared" ref="J318:J329" si="47">+J317+G318</f>
        <v>0</v>
      </c>
    </row>
    <row r="319" spans="1:10">
      <c r="A319" s="10">
        <f t="shared" si="42"/>
        <v>39845</v>
      </c>
      <c r="B319" s="15">
        <f>+B318+28</f>
        <v>39872</v>
      </c>
      <c r="C319" s="19">
        <f t="shared" si="43"/>
        <v>28</v>
      </c>
      <c r="D319" s="11">
        <v>365</v>
      </c>
      <c r="E319" s="20">
        <v>0.05</v>
      </c>
      <c r="F319" s="16">
        <f t="shared" si="44"/>
        <v>0</v>
      </c>
      <c r="G319" s="12">
        <f t="shared" si="45"/>
        <v>0</v>
      </c>
      <c r="H319" s="13">
        <f t="shared" si="46"/>
        <v>0</v>
      </c>
      <c r="I319" s="17"/>
      <c r="J319" s="13">
        <f t="shared" si="47"/>
        <v>0</v>
      </c>
    </row>
    <row r="320" spans="1:10">
      <c r="A320" s="10">
        <f t="shared" si="42"/>
        <v>39873</v>
      </c>
      <c r="B320" s="15">
        <f>+B319+31</f>
        <v>39903</v>
      </c>
      <c r="C320" s="19">
        <f t="shared" si="43"/>
        <v>31</v>
      </c>
      <c r="D320" s="11">
        <v>365</v>
      </c>
      <c r="E320" s="20">
        <v>0.05</v>
      </c>
      <c r="F320" s="16">
        <f t="shared" si="44"/>
        <v>0</v>
      </c>
      <c r="G320" s="12">
        <f t="shared" si="45"/>
        <v>0</v>
      </c>
      <c r="H320" s="13">
        <f t="shared" si="46"/>
        <v>0</v>
      </c>
      <c r="I320" s="17"/>
      <c r="J320" s="13">
        <f t="shared" si="47"/>
        <v>0</v>
      </c>
    </row>
    <row r="321" spans="1:10">
      <c r="A321" s="10">
        <f t="shared" si="42"/>
        <v>39904</v>
      </c>
      <c r="B321" s="15">
        <f>+B320+30</f>
        <v>39933</v>
      </c>
      <c r="C321" s="19">
        <f t="shared" si="43"/>
        <v>30</v>
      </c>
      <c r="D321" s="11">
        <v>365</v>
      </c>
      <c r="E321" s="20">
        <v>0.04</v>
      </c>
      <c r="F321" s="16">
        <f t="shared" si="44"/>
        <v>0</v>
      </c>
      <c r="G321" s="12">
        <f t="shared" si="45"/>
        <v>0</v>
      </c>
      <c r="H321" s="13">
        <f t="shared" si="46"/>
        <v>0</v>
      </c>
      <c r="I321" s="17"/>
      <c r="J321" s="13">
        <f t="shared" si="47"/>
        <v>0</v>
      </c>
    </row>
    <row r="322" spans="1:10">
      <c r="A322" s="10">
        <f t="shared" si="42"/>
        <v>39934</v>
      </c>
      <c r="B322" s="15">
        <f>+B321+31</f>
        <v>39964</v>
      </c>
      <c r="C322" s="19">
        <f t="shared" si="43"/>
        <v>31</v>
      </c>
      <c r="D322" s="11">
        <v>365</v>
      </c>
      <c r="E322" s="20">
        <v>0.04</v>
      </c>
      <c r="F322" s="16">
        <f t="shared" si="44"/>
        <v>0</v>
      </c>
      <c r="G322" s="12">
        <f t="shared" si="45"/>
        <v>0</v>
      </c>
      <c r="H322" s="13">
        <f t="shared" si="46"/>
        <v>0</v>
      </c>
      <c r="I322" s="17"/>
      <c r="J322" s="13">
        <f t="shared" si="47"/>
        <v>0</v>
      </c>
    </row>
    <row r="323" spans="1:10">
      <c r="A323" s="10">
        <f t="shared" si="42"/>
        <v>39965</v>
      </c>
      <c r="B323" s="15">
        <f>+B322+30</f>
        <v>39994</v>
      </c>
      <c r="C323" s="19">
        <f t="shared" si="43"/>
        <v>30</v>
      </c>
      <c r="D323" s="11">
        <v>365</v>
      </c>
      <c r="E323" s="20">
        <v>0.04</v>
      </c>
      <c r="F323" s="16">
        <f t="shared" si="44"/>
        <v>0</v>
      </c>
      <c r="G323" s="12">
        <f t="shared" si="45"/>
        <v>0</v>
      </c>
      <c r="H323" s="13">
        <f t="shared" si="46"/>
        <v>0</v>
      </c>
      <c r="I323" s="17"/>
      <c r="J323" s="13">
        <f t="shared" si="47"/>
        <v>0</v>
      </c>
    </row>
    <row r="324" spans="1:10">
      <c r="A324" s="10">
        <f t="shared" si="42"/>
        <v>39995</v>
      </c>
      <c r="B324" s="15">
        <f>+B323+31</f>
        <v>40025</v>
      </c>
      <c r="C324" s="19">
        <f t="shared" si="43"/>
        <v>31</v>
      </c>
      <c r="D324" s="11">
        <v>365</v>
      </c>
      <c r="E324" s="20">
        <v>0.04</v>
      </c>
      <c r="F324" s="16">
        <f t="shared" si="44"/>
        <v>0</v>
      </c>
      <c r="G324" s="12">
        <f t="shared" si="45"/>
        <v>0</v>
      </c>
      <c r="H324" s="13">
        <f t="shared" si="46"/>
        <v>0</v>
      </c>
      <c r="I324" s="17"/>
      <c r="J324" s="13">
        <f t="shared" si="47"/>
        <v>0</v>
      </c>
    </row>
    <row r="325" spans="1:10">
      <c r="A325" s="10">
        <f t="shared" si="42"/>
        <v>40026</v>
      </c>
      <c r="B325" s="15">
        <f>+B324+31</f>
        <v>40056</v>
      </c>
      <c r="C325" s="19">
        <f t="shared" si="43"/>
        <v>31</v>
      </c>
      <c r="D325" s="11">
        <v>365</v>
      </c>
      <c r="E325" s="20">
        <v>0.04</v>
      </c>
      <c r="F325" s="16">
        <f t="shared" si="44"/>
        <v>0</v>
      </c>
      <c r="G325" s="12">
        <f t="shared" si="45"/>
        <v>0</v>
      </c>
      <c r="H325" s="13">
        <f t="shared" si="46"/>
        <v>0</v>
      </c>
      <c r="I325" s="17"/>
      <c r="J325" s="13">
        <f t="shared" si="47"/>
        <v>0</v>
      </c>
    </row>
    <row r="326" spans="1:10">
      <c r="A326" s="10">
        <f t="shared" si="42"/>
        <v>40057</v>
      </c>
      <c r="B326" s="15">
        <f>+B325+30</f>
        <v>40086</v>
      </c>
      <c r="C326" s="19">
        <f t="shared" si="43"/>
        <v>30</v>
      </c>
      <c r="D326" s="11">
        <v>365</v>
      </c>
      <c r="E326" s="20">
        <v>0.04</v>
      </c>
      <c r="F326" s="16">
        <f t="shared" si="44"/>
        <v>0</v>
      </c>
      <c r="G326" s="12">
        <f t="shared" si="45"/>
        <v>0</v>
      </c>
      <c r="H326" s="13">
        <f t="shared" si="46"/>
        <v>0</v>
      </c>
      <c r="I326" s="17"/>
      <c r="J326" s="13">
        <f t="shared" si="47"/>
        <v>0</v>
      </c>
    </row>
    <row r="327" spans="1:10">
      <c r="A327" s="10">
        <f t="shared" si="42"/>
        <v>40087</v>
      </c>
      <c r="B327" s="15">
        <f>+B326+31</f>
        <v>40117</v>
      </c>
      <c r="C327" s="19">
        <f t="shared" si="43"/>
        <v>31</v>
      </c>
      <c r="D327" s="11">
        <v>365</v>
      </c>
      <c r="E327" s="20">
        <v>0.04</v>
      </c>
      <c r="F327" s="16">
        <f t="shared" si="44"/>
        <v>0</v>
      </c>
      <c r="G327" s="12">
        <f t="shared" si="45"/>
        <v>0</v>
      </c>
      <c r="H327" s="13">
        <f t="shared" si="46"/>
        <v>0</v>
      </c>
      <c r="I327" s="17"/>
      <c r="J327" s="13">
        <f t="shared" si="47"/>
        <v>0</v>
      </c>
    </row>
    <row r="328" spans="1:10">
      <c r="A328" s="10">
        <f t="shared" si="42"/>
        <v>40118</v>
      </c>
      <c r="B328" s="15">
        <f>+B327+30</f>
        <v>40147</v>
      </c>
      <c r="C328" s="19">
        <f t="shared" si="43"/>
        <v>30</v>
      </c>
      <c r="D328" s="11">
        <v>365</v>
      </c>
      <c r="E328" s="20">
        <v>0.04</v>
      </c>
      <c r="F328" s="16">
        <f t="shared" si="44"/>
        <v>0</v>
      </c>
      <c r="G328" s="12">
        <f t="shared" si="45"/>
        <v>0</v>
      </c>
      <c r="H328" s="13">
        <f t="shared" si="46"/>
        <v>0</v>
      </c>
      <c r="I328" s="17"/>
      <c r="J328" s="13">
        <f t="shared" si="47"/>
        <v>0</v>
      </c>
    </row>
    <row r="329" spans="1:10">
      <c r="A329" s="10">
        <f t="shared" si="42"/>
        <v>40148</v>
      </c>
      <c r="B329" s="15">
        <f>+B328+31</f>
        <v>40178</v>
      </c>
      <c r="C329" s="19">
        <f t="shared" si="43"/>
        <v>31</v>
      </c>
      <c r="D329" s="11">
        <v>365</v>
      </c>
      <c r="E329" s="20">
        <v>0.04</v>
      </c>
      <c r="F329" s="16">
        <f t="shared" si="44"/>
        <v>0</v>
      </c>
      <c r="G329" s="12">
        <f t="shared" si="45"/>
        <v>0</v>
      </c>
      <c r="H329" s="13">
        <f t="shared" si="46"/>
        <v>0</v>
      </c>
      <c r="I329" s="17"/>
      <c r="J329" s="13">
        <f t="shared" si="47"/>
        <v>0</v>
      </c>
    </row>
    <row r="330" spans="1:10">
      <c r="A330" s="10">
        <f t="shared" ref="A330:A341" si="48">+B329+1</f>
        <v>40179</v>
      </c>
      <c r="B330" s="15">
        <f t="shared" ref="B330:B339" si="49">+B329+31</f>
        <v>40209</v>
      </c>
      <c r="C330" s="19">
        <f t="shared" ref="C330:C341" si="50">+B330-A330+1</f>
        <v>31</v>
      </c>
      <c r="D330" s="11">
        <v>365</v>
      </c>
      <c r="E330" s="20">
        <v>0.04</v>
      </c>
      <c r="F330" s="16">
        <f t="shared" ref="F330:F341" si="51">+H329+I330</f>
        <v>0</v>
      </c>
      <c r="G330" s="12">
        <f t="shared" ref="G330:G341" si="52">ROUND((POWER((1+ROUND(E330/D330,10)),C330)-1),14)*F330</f>
        <v>0</v>
      </c>
      <c r="H330" s="13">
        <f t="shared" ref="H330:H341" si="53">+F330+G330</f>
        <v>0</v>
      </c>
      <c r="I330" s="17"/>
      <c r="J330" s="13">
        <f t="shared" ref="J330:J341" si="54">+J329+G330</f>
        <v>0</v>
      </c>
    </row>
    <row r="331" spans="1:10">
      <c r="A331" s="10">
        <f t="shared" si="48"/>
        <v>40210</v>
      </c>
      <c r="B331" s="15">
        <f>+B330+28</f>
        <v>40237</v>
      </c>
      <c r="C331" s="19">
        <f t="shared" si="50"/>
        <v>28</v>
      </c>
      <c r="D331" s="11">
        <v>365</v>
      </c>
      <c r="E331" s="20">
        <v>0.04</v>
      </c>
      <c r="F331" s="16">
        <f t="shared" si="51"/>
        <v>0</v>
      </c>
      <c r="G331" s="12">
        <f t="shared" si="52"/>
        <v>0</v>
      </c>
      <c r="H331" s="13">
        <f t="shared" si="53"/>
        <v>0</v>
      </c>
      <c r="I331" s="17"/>
      <c r="J331" s="13">
        <f t="shared" si="54"/>
        <v>0</v>
      </c>
    </row>
    <row r="332" spans="1:10">
      <c r="A332" s="10">
        <f t="shared" si="48"/>
        <v>40238</v>
      </c>
      <c r="B332" s="15">
        <f t="shared" si="49"/>
        <v>40268</v>
      </c>
      <c r="C332" s="19">
        <f t="shared" si="50"/>
        <v>31</v>
      </c>
      <c r="D332" s="11">
        <v>365</v>
      </c>
      <c r="E332" s="20">
        <v>0.04</v>
      </c>
      <c r="F332" s="16">
        <f t="shared" si="51"/>
        <v>0</v>
      </c>
      <c r="G332" s="12">
        <f t="shared" si="52"/>
        <v>0</v>
      </c>
      <c r="H332" s="13">
        <f t="shared" si="53"/>
        <v>0</v>
      </c>
      <c r="I332" s="17"/>
      <c r="J332" s="13">
        <f t="shared" si="54"/>
        <v>0</v>
      </c>
    </row>
    <row r="333" spans="1:10">
      <c r="A333" s="10">
        <f t="shared" si="48"/>
        <v>40269</v>
      </c>
      <c r="B333" s="15">
        <f>+B332+30</f>
        <v>40298</v>
      </c>
      <c r="C333" s="19">
        <f t="shared" si="50"/>
        <v>30</v>
      </c>
      <c r="D333" s="11">
        <v>365</v>
      </c>
      <c r="E333" s="20">
        <v>0.04</v>
      </c>
      <c r="F333" s="16">
        <f t="shared" si="51"/>
        <v>0</v>
      </c>
      <c r="G333" s="12">
        <f t="shared" si="52"/>
        <v>0</v>
      </c>
      <c r="H333" s="13">
        <f t="shared" si="53"/>
        <v>0</v>
      </c>
      <c r="I333" s="17"/>
      <c r="J333" s="13">
        <f t="shared" si="54"/>
        <v>0</v>
      </c>
    </row>
    <row r="334" spans="1:10">
      <c r="A334" s="10">
        <f t="shared" si="48"/>
        <v>40299</v>
      </c>
      <c r="B334" s="15">
        <f t="shared" si="49"/>
        <v>40329</v>
      </c>
      <c r="C334" s="19">
        <f t="shared" si="50"/>
        <v>31</v>
      </c>
      <c r="D334" s="11">
        <v>365</v>
      </c>
      <c r="E334" s="20">
        <v>0.04</v>
      </c>
      <c r="F334" s="16">
        <f t="shared" si="51"/>
        <v>0</v>
      </c>
      <c r="G334" s="12">
        <f t="shared" si="52"/>
        <v>0</v>
      </c>
      <c r="H334" s="13">
        <f t="shared" si="53"/>
        <v>0</v>
      </c>
      <c r="I334" s="17"/>
      <c r="J334" s="13">
        <f t="shared" si="54"/>
        <v>0</v>
      </c>
    </row>
    <row r="335" spans="1:10">
      <c r="A335" s="10">
        <f t="shared" si="48"/>
        <v>40330</v>
      </c>
      <c r="B335" s="15">
        <f>+B334+30</f>
        <v>40359</v>
      </c>
      <c r="C335" s="19">
        <f t="shared" si="50"/>
        <v>30</v>
      </c>
      <c r="D335" s="11">
        <v>365</v>
      </c>
      <c r="E335" s="20">
        <v>0.04</v>
      </c>
      <c r="F335" s="16">
        <f t="shared" si="51"/>
        <v>0</v>
      </c>
      <c r="G335" s="12">
        <f t="shared" si="52"/>
        <v>0</v>
      </c>
      <c r="H335" s="13">
        <f t="shared" si="53"/>
        <v>0</v>
      </c>
      <c r="I335" s="17"/>
      <c r="J335" s="13">
        <f t="shared" si="54"/>
        <v>0</v>
      </c>
    </row>
    <row r="336" spans="1:10">
      <c r="A336" s="10">
        <f t="shared" si="48"/>
        <v>40360</v>
      </c>
      <c r="B336" s="15">
        <f t="shared" si="49"/>
        <v>40390</v>
      </c>
      <c r="C336" s="19">
        <f t="shared" si="50"/>
        <v>31</v>
      </c>
      <c r="D336" s="11">
        <v>365</v>
      </c>
      <c r="E336" s="20">
        <v>0.04</v>
      </c>
      <c r="F336" s="16">
        <f t="shared" si="51"/>
        <v>0</v>
      </c>
      <c r="G336" s="12">
        <f t="shared" si="52"/>
        <v>0</v>
      </c>
      <c r="H336" s="13">
        <f t="shared" si="53"/>
        <v>0</v>
      </c>
      <c r="I336" s="17"/>
      <c r="J336" s="13">
        <f t="shared" si="54"/>
        <v>0</v>
      </c>
    </row>
    <row r="337" spans="1:10">
      <c r="A337" s="10">
        <f t="shared" si="48"/>
        <v>40391</v>
      </c>
      <c r="B337" s="15">
        <f t="shared" si="49"/>
        <v>40421</v>
      </c>
      <c r="C337" s="19">
        <f t="shared" si="50"/>
        <v>31</v>
      </c>
      <c r="D337" s="11">
        <v>365</v>
      </c>
      <c r="E337" s="20">
        <v>0.04</v>
      </c>
      <c r="F337" s="16">
        <f t="shared" si="51"/>
        <v>0</v>
      </c>
      <c r="G337" s="12">
        <f t="shared" si="52"/>
        <v>0</v>
      </c>
      <c r="H337" s="13">
        <f t="shared" si="53"/>
        <v>0</v>
      </c>
      <c r="I337" s="17"/>
      <c r="J337" s="13">
        <f t="shared" si="54"/>
        <v>0</v>
      </c>
    </row>
    <row r="338" spans="1:10">
      <c r="A338" s="10">
        <f t="shared" si="48"/>
        <v>40422</v>
      </c>
      <c r="B338" s="15">
        <f>+B337+30</f>
        <v>40451</v>
      </c>
      <c r="C338" s="19">
        <f t="shared" si="50"/>
        <v>30</v>
      </c>
      <c r="D338" s="11">
        <v>365</v>
      </c>
      <c r="E338" s="20">
        <v>0.04</v>
      </c>
      <c r="F338" s="16">
        <f t="shared" si="51"/>
        <v>0</v>
      </c>
      <c r="G338" s="12">
        <f t="shared" si="52"/>
        <v>0</v>
      </c>
      <c r="H338" s="13">
        <f t="shared" si="53"/>
        <v>0</v>
      </c>
      <c r="I338" s="17"/>
      <c r="J338" s="13">
        <f t="shared" si="54"/>
        <v>0</v>
      </c>
    </row>
    <row r="339" spans="1:10">
      <c r="A339" s="10">
        <f t="shared" si="48"/>
        <v>40452</v>
      </c>
      <c r="B339" s="15">
        <f t="shared" si="49"/>
        <v>40482</v>
      </c>
      <c r="C339" s="19">
        <f t="shared" si="50"/>
        <v>31</v>
      </c>
      <c r="D339" s="11">
        <v>365</v>
      </c>
      <c r="E339" s="20">
        <v>0.04</v>
      </c>
      <c r="F339" s="16">
        <f t="shared" si="51"/>
        <v>0</v>
      </c>
      <c r="G339" s="12">
        <f t="shared" si="52"/>
        <v>0</v>
      </c>
      <c r="H339" s="13">
        <f t="shared" si="53"/>
        <v>0</v>
      </c>
      <c r="I339" s="17"/>
      <c r="J339" s="13">
        <f t="shared" si="54"/>
        <v>0</v>
      </c>
    </row>
    <row r="340" spans="1:10">
      <c r="A340" s="10">
        <f t="shared" si="48"/>
        <v>40483</v>
      </c>
      <c r="B340" s="15">
        <f>+B339+30</f>
        <v>40512</v>
      </c>
      <c r="C340" s="19">
        <f t="shared" si="50"/>
        <v>30</v>
      </c>
      <c r="D340" s="11">
        <v>365</v>
      </c>
      <c r="E340" s="20">
        <v>0.04</v>
      </c>
      <c r="F340" s="16">
        <f t="shared" si="51"/>
        <v>0</v>
      </c>
      <c r="G340" s="12">
        <f t="shared" si="52"/>
        <v>0</v>
      </c>
      <c r="H340" s="13">
        <f t="shared" si="53"/>
        <v>0</v>
      </c>
      <c r="I340" s="17"/>
      <c r="J340" s="13">
        <f t="shared" si="54"/>
        <v>0</v>
      </c>
    </row>
    <row r="341" spans="1:10">
      <c r="A341" s="10">
        <f t="shared" si="48"/>
        <v>40513</v>
      </c>
      <c r="B341" s="15">
        <f>+B340+31</f>
        <v>40543</v>
      </c>
      <c r="C341" s="19">
        <f t="shared" si="50"/>
        <v>31</v>
      </c>
      <c r="D341" s="11">
        <v>365</v>
      </c>
      <c r="E341" s="20">
        <v>0.04</v>
      </c>
      <c r="F341" s="16">
        <f t="shared" si="51"/>
        <v>0</v>
      </c>
      <c r="G341" s="12">
        <f t="shared" si="52"/>
        <v>0</v>
      </c>
      <c r="H341" s="13">
        <f t="shared" si="53"/>
        <v>0</v>
      </c>
      <c r="I341" s="17"/>
      <c r="J341" s="13">
        <f t="shared" si="54"/>
        <v>0</v>
      </c>
    </row>
    <row r="342" spans="1:10">
      <c r="A342" s="10">
        <f t="shared" ref="A342:A353" si="55">+B341+1</f>
        <v>40544</v>
      </c>
      <c r="B342" s="15">
        <f>+B341+31</f>
        <v>40574</v>
      </c>
      <c r="C342" s="19">
        <f t="shared" ref="C342:C353" si="56">+B342-A342+1</f>
        <v>31</v>
      </c>
      <c r="D342" s="11">
        <v>365</v>
      </c>
      <c r="E342" s="20">
        <v>0.03</v>
      </c>
      <c r="F342" s="16">
        <f t="shared" ref="F342:F353" si="57">+H341+I342</f>
        <v>0</v>
      </c>
      <c r="G342" s="12">
        <f t="shared" ref="G342:G353" si="58">ROUND((POWER((1+ROUND(E342/D342,10)),C342)-1),14)*F342</f>
        <v>0</v>
      </c>
      <c r="H342" s="13">
        <f t="shared" ref="H342:H353" si="59">+F342+G342</f>
        <v>0</v>
      </c>
      <c r="I342" s="17"/>
      <c r="J342" s="13">
        <f t="shared" ref="J342:J353" si="60">+J341+G342</f>
        <v>0</v>
      </c>
    </row>
    <row r="343" spans="1:10">
      <c r="A343" s="10">
        <f t="shared" si="55"/>
        <v>40575</v>
      </c>
      <c r="B343" s="15">
        <f>+B342+28</f>
        <v>40602</v>
      </c>
      <c r="C343" s="19">
        <f t="shared" si="56"/>
        <v>28</v>
      </c>
      <c r="D343" s="11">
        <v>365</v>
      </c>
      <c r="E343" s="20">
        <v>0.03</v>
      </c>
      <c r="F343" s="16">
        <f t="shared" si="57"/>
        <v>0</v>
      </c>
      <c r="G343" s="12">
        <f t="shared" si="58"/>
        <v>0</v>
      </c>
      <c r="H343" s="13">
        <f t="shared" si="59"/>
        <v>0</v>
      </c>
      <c r="I343" s="17"/>
      <c r="J343" s="13">
        <f t="shared" si="60"/>
        <v>0</v>
      </c>
    </row>
    <row r="344" spans="1:10">
      <c r="A344" s="10">
        <f t="shared" si="55"/>
        <v>40603</v>
      </c>
      <c r="B344" s="15">
        <f>+B343+31</f>
        <v>40633</v>
      </c>
      <c r="C344" s="19">
        <f t="shared" si="56"/>
        <v>31</v>
      </c>
      <c r="D344" s="11">
        <v>365</v>
      </c>
      <c r="E344" s="20">
        <v>0.03</v>
      </c>
      <c r="F344" s="16">
        <f t="shared" si="57"/>
        <v>0</v>
      </c>
      <c r="G344" s="12">
        <f t="shared" si="58"/>
        <v>0</v>
      </c>
      <c r="H344" s="13">
        <f t="shared" si="59"/>
        <v>0</v>
      </c>
      <c r="I344" s="17"/>
      <c r="J344" s="13">
        <f t="shared" si="60"/>
        <v>0</v>
      </c>
    </row>
    <row r="345" spans="1:10">
      <c r="A345" s="10">
        <f t="shared" si="55"/>
        <v>40634</v>
      </c>
      <c r="B345" s="15">
        <f>+B344+30</f>
        <v>40663</v>
      </c>
      <c r="C345" s="19">
        <f t="shared" si="56"/>
        <v>30</v>
      </c>
      <c r="D345" s="11">
        <v>365</v>
      </c>
      <c r="E345" s="20">
        <v>0.04</v>
      </c>
      <c r="F345" s="16">
        <f t="shared" si="57"/>
        <v>0</v>
      </c>
      <c r="G345" s="12">
        <f t="shared" si="58"/>
        <v>0</v>
      </c>
      <c r="H345" s="13">
        <f t="shared" si="59"/>
        <v>0</v>
      </c>
      <c r="I345" s="17"/>
      <c r="J345" s="13">
        <f t="shared" si="60"/>
        <v>0</v>
      </c>
    </row>
    <row r="346" spans="1:10">
      <c r="A346" s="10">
        <f t="shared" si="55"/>
        <v>40664</v>
      </c>
      <c r="B346" s="15">
        <f>+B345+31</f>
        <v>40694</v>
      </c>
      <c r="C346" s="19">
        <f t="shared" si="56"/>
        <v>31</v>
      </c>
      <c r="D346" s="11">
        <v>365</v>
      </c>
      <c r="E346" s="20">
        <v>0.04</v>
      </c>
      <c r="F346" s="16">
        <f t="shared" si="57"/>
        <v>0</v>
      </c>
      <c r="G346" s="12">
        <f t="shared" si="58"/>
        <v>0</v>
      </c>
      <c r="H346" s="13">
        <f t="shared" si="59"/>
        <v>0</v>
      </c>
      <c r="I346" s="17"/>
      <c r="J346" s="13">
        <f t="shared" si="60"/>
        <v>0</v>
      </c>
    </row>
    <row r="347" spans="1:10">
      <c r="A347" s="10">
        <f t="shared" si="55"/>
        <v>40695</v>
      </c>
      <c r="B347" s="15">
        <f>+B346+30</f>
        <v>40724</v>
      </c>
      <c r="C347" s="19">
        <f t="shared" si="56"/>
        <v>30</v>
      </c>
      <c r="D347" s="11">
        <v>365</v>
      </c>
      <c r="E347" s="20">
        <v>0.04</v>
      </c>
      <c r="F347" s="16">
        <f t="shared" si="57"/>
        <v>0</v>
      </c>
      <c r="G347" s="12">
        <f t="shared" si="58"/>
        <v>0</v>
      </c>
      <c r="H347" s="13">
        <f t="shared" si="59"/>
        <v>0</v>
      </c>
      <c r="I347" s="17"/>
      <c r="J347" s="13">
        <f t="shared" si="60"/>
        <v>0</v>
      </c>
    </row>
    <row r="348" spans="1:10">
      <c r="A348" s="10">
        <f t="shared" si="55"/>
        <v>40725</v>
      </c>
      <c r="B348" s="15">
        <f>+B347+31</f>
        <v>40755</v>
      </c>
      <c r="C348" s="19">
        <f t="shared" si="56"/>
        <v>31</v>
      </c>
      <c r="D348" s="11">
        <v>365</v>
      </c>
      <c r="E348" s="20">
        <v>0.04</v>
      </c>
      <c r="F348" s="16">
        <f t="shared" si="57"/>
        <v>0</v>
      </c>
      <c r="G348" s="12">
        <f t="shared" si="58"/>
        <v>0</v>
      </c>
      <c r="H348" s="13">
        <f t="shared" si="59"/>
        <v>0</v>
      </c>
      <c r="I348" s="17"/>
      <c r="J348" s="13">
        <f t="shared" si="60"/>
        <v>0</v>
      </c>
    </row>
    <row r="349" spans="1:10">
      <c r="A349" s="10">
        <f t="shared" si="55"/>
        <v>40756</v>
      </c>
      <c r="B349" s="15">
        <f>+B348+31</f>
        <v>40786</v>
      </c>
      <c r="C349" s="19">
        <f t="shared" si="56"/>
        <v>31</v>
      </c>
      <c r="D349" s="11">
        <v>365</v>
      </c>
      <c r="E349" s="20">
        <v>0.04</v>
      </c>
      <c r="F349" s="16">
        <f t="shared" si="57"/>
        <v>0</v>
      </c>
      <c r="G349" s="12">
        <f t="shared" si="58"/>
        <v>0</v>
      </c>
      <c r="H349" s="13">
        <f t="shared" si="59"/>
        <v>0</v>
      </c>
      <c r="I349" s="17"/>
      <c r="J349" s="13">
        <f t="shared" si="60"/>
        <v>0</v>
      </c>
    </row>
    <row r="350" spans="1:10">
      <c r="A350" s="10">
        <f t="shared" si="55"/>
        <v>40787</v>
      </c>
      <c r="B350" s="15">
        <f>+B349+30</f>
        <v>40816</v>
      </c>
      <c r="C350" s="19">
        <f t="shared" si="56"/>
        <v>30</v>
      </c>
      <c r="D350" s="11">
        <v>365</v>
      </c>
      <c r="E350" s="20">
        <v>0.04</v>
      </c>
      <c r="F350" s="16">
        <f t="shared" si="57"/>
        <v>0</v>
      </c>
      <c r="G350" s="12">
        <f t="shared" si="58"/>
        <v>0</v>
      </c>
      <c r="H350" s="13">
        <f t="shared" si="59"/>
        <v>0</v>
      </c>
      <c r="I350" s="17"/>
      <c r="J350" s="13">
        <f t="shared" si="60"/>
        <v>0</v>
      </c>
    </row>
    <row r="351" spans="1:10">
      <c r="A351" s="10">
        <f t="shared" si="55"/>
        <v>40817</v>
      </c>
      <c r="B351" s="15">
        <f>+B350+31</f>
        <v>40847</v>
      </c>
      <c r="C351" s="19">
        <f t="shared" si="56"/>
        <v>31</v>
      </c>
      <c r="D351" s="11">
        <v>365</v>
      </c>
      <c r="E351" s="20">
        <v>0.03</v>
      </c>
      <c r="F351" s="16">
        <f t="shared" si="57"/>
        <v>0</v>
      </c>
      <c r="G351" s="12">
        <f t="shared" si="58"/>
        <v>0</v>
      </c>
      <c r="H351" s="13">
        <f t="shared" si="59"/>
        <v>0</v>
      </c>
      <c r="I351" s="17"/>
      <c r="J351" s="13">
        <f t="shared" si="60"/>
        <v>0</v>
      </c>
    </row>
    <row r="352" spans="1:10">
      <c r="A352" s="10">
        <f t="shared" si="55"/>
        <v>40848</v>
      </c>
      <c r="B352" s="15">
        <f>+B351+30</f>
        <v>40877</v>
      </c>
      <c r="C352" s="19">
        <f t="shared" si="56"/>
        <v>30</v>
      </c>
      <c r="D352" s="11">
        <v>365</v>
      </c>
      <c r="E352" s="20">
        <v>0.03</v>
      </c>
      <c r="F352" s="16">
        <f t="shared" si="57"/>
        <v>0</v>
      </c>
      <c r="G352" s="12">
        <f t="shared" si="58"/>
        <v>0</v>
      </c>
      <c r="H352" s="13">
        <f t="shared" si="59"/>
        <v>0</v>
      </c>
      <c r="I352" s="17"/>
      <c r="J352" s="13">
        <f t="shared" si="60"/>
        <v>0</v>
      </c>
    </row>
    <row r="353" spans="1:10">
      <c r="A353" s="10">
        <f t="shared" si="55"/>
        <v>40878</v>
      </c>
      <c r="B353" s="15">
        <f>+B352+31</f>
        <v>40908</v>
      </c>
      <c r="C353" s="19">
        <f t="shared" si="56"/>
        <v>31</v>
      </c>
      <c r="D353" s="11">
        <v>365</v>
      </c>
      <c r="E353" s="20">
        <v>0.03</v>
      </c>
      <c r="F353" s="16">
        <f t="shared" si="57"/>
        <v>0</v>
      </c>
      <c r="G353" s="12">
        <f t="shared" si="58"/>
        <v>0</v>
      </c>
      <c r="H353" s="13">
        <f t="shared" si="59"/>
        <v>0</v>
      </c>
      <c r="I353" s="17"/>
      <c r="J353" s="13">
        <f t="shared" si="60"/>
        <v>0</v>
      </c>
    </row>
    <row r="354" spans="1:10">
      <c r="A354" s="10">
        <f>+B353+1</f>
        <v>40909</v>
      </c>
      <c r="B354" s="15">
        <f>+B353+31</f>
        <v>40939</v>
      </c>
      <c r="C354" s="19">
        <f>+B354-A354+1</f>
        <v>31</v>
      </c>
      <c r="D354" s="11">
        <v>366</v>
      </c>
      <c r="E354" s="20">
        <v>0.03</v>
      </c>
      <c r="F354" s="16">
        <f>+H353+I354</f>
        <v>0</v>
      </c>
      <c r="G354" s="12">
        <f>ROUND((POWER((1+ROUND(E354/D354,10)),C354)-1),14)*F354</f>
        <v>0</v>
      </c>
      <c r="H354" s="13">
        <f>+F354+G354</f>
        <v>0</v>
      </c>
      <c r="I354" s="17"/>
      <c r="J354" s="13">
        <f>+J353+G354</f>
        <v>0</v>
      </c>
    </row>
    <row r="355" spans="1:10">
      <c r="A355" s="10">
        <f>+B354+1</f>
        <v>40940</v>
      </c>
      <c r="B355" s="15">
        <f>+B354+29</f>
        <v>40968</v>
      </c>
      <c r="C355" s="19">
        <f>+B355-A355+1</f>
        <v>29</v>
      </c>
      <c r="D355" s="11">
        <v>366</v>
      </c>
      <c r="E355" s="20">
        <v>0.03</v>
      </c>
      <c r="F355" s="16">
        <f>+H354+I355</f>
        <v>0</v>
      </c>
      <c r="G355" s="12">
        <f>ROUND((POWER((1+ROUND(E355/D355,10)),C355)-1),14)*F355</f>
        <v>0</v>
      </c>
      <c r="H355" s="13">
        <f>+F355+G355</f>
        <v>0</v>
      </c>
      <c r="I355" s="17"/>
      <c r="J355" s="13">
        <f>+J354+G355</f>
        <v>0</v>
      </c>
    </row>
    <row r="356" spans="1:10">
      <c r="A356" s="10">
        <f>+B355+1</f>
        <v>40969</v>
      </c>
      <c r="B356" s="15">
        <f>+B355+31</f>
        <v>40999</v>
      </c>
      <c r="C356" s="19">
        <f>+B356-A356+1</f>
        <v>31</v>
      </c>
      <c r="D356" s="11">
        <v>366</v>
      </c>
      <c r="E356" s="20">
        <v>0.03</v>
      </c>
      <c r="F356" s="16">
        <f>+H355+I356</f>
        <v>0</v>
      </c>
      <c r="G356" s="12">
        <f>ROUND((POWER((1+ROUND(E356/D356,10)),C356)-1),14)*F356</f>
        <v>0</v>
      </c>
      <c r="H356" s="13">
        <f>+F356+G356</f>
        <v>0</v>
      </c>
      <c r="I356" s="17"/>
      <c r="J356" s="13">
        <f>+J355+G356</f>
        <v>0</v>
      </c>
    </row>
    <row r="357" spans="1:10">
      <c r="A357" s="10">
        <f t="shared" ref="A357:A365" si="61">+B356+1</f>
        <v>41000</v>
      </c>
      <c r="B357" s="15">
        <f>+B356+30</f>
        <v>41029</v>
      </c>
      <c r="C357" s="19">
        <f t="shared" ref="C357:C363" si="62">+B357-A357+1</f>
        <v>30</v>
      </c>
      <c r="D357" s="11">
        <v>366</v>
      </c>
      <c r="E357" s="20">
        <v>0.03</v>
      </c>
      <c r="F357" s="16">
        <f t="shared" ref="F357:F363" si="63">+H356+I357</f>
        <v>0</v>
      </c>
      <c r="G357" s="12">
        <f t="shared" ref="G357:G363" si="64">ROUND((POWER((1+ROUND(E357/D357,10)),C357)-1),14)*F357</f>
        <v>0</v>
      </c>
      <c r="H357" s="13">
        <f t="shared" ref="H357:H363" si="65">+F357+G357</f>
        <v>0</v>
      </c>
      <c r="I357" s="17"/>
      <c r="J357" s="13">
        <f t="shared" ref="J357:J363" si="66">+J356+G357</f>
        <v>0</v>
      </c>
    </row>
    <row r="358" spans="1:10">
      <c r="A358" s="10">
        <f t="shared" si="61"/>
        <v>41030</v>
      </c>
      <c r="B358" s="15">
        <f t="shared" ref="B358:B363" si="67">+B357+31</f>
        <v>41060</v>
      </c>
      <c r="C358" s="19">
        <f t="shared" si="62"/>
        <v>31</v>
      </c>
      <c r="D358" s="11">
        <v>366</v>
      </c>
      <c r="E358" s="20">
        <v>0.03</v>
      </c>
      <c r="F358" s="16">
        <f t="shared" si="63"/>
        <v>0</v>
      </c>
      <c r="G358" s="12">
        <f t="shared" si="64"/>
        <v>0</v>
      </c>
      <c r="H358" s="13">
        <f t="shared" si="65"/>
        <v>0</v>
      </c>
      <c r="I358" s="17"/>
      <c r="J358" s="13">
        <f t="shared" si="66"/>
        <v>0</v>
      </c>
    </row>
    <row r="359" spans="1:10">
      <c r="A359" s="10">
        <f t="shared" si="61"/>
        <v>41061</v>
      </c>
      <c r="B359" s="15">
        <f>+B358+30</f>
        <v>41090</v>
      </c>
      <c r="C359" s="19">
        <f t="shared" si="62"/>
        <v>30</v>
      </c>
      <c r="D359" s="11">
        <v>366</v>
      </c>
      <c r="E359" s="20">
        <v>0.03</v>
      </c>
      <c r="F359" s="16">
        <f t="shared" si="63"/>
        <v>0</v>
      </c>
      <c r="G359" s="12">
        <f t="shared" si="64"/>
        <v>0</v>
      </c>
      <c r="H359" s="13">
        <f t="shared" si="65"/>
        <v>0</v>
      </c>
      <c r="I359" s="17"/>
      <c r="J359" s="13">
        <f t="shared" si="66"/>
        <v>0</v>
      </c>
    </row>
    <row r="360" spans="1:10">
      <c r="A360" s="10">
        <f t="shared" si="61"/>
        <v>41091</v>
      </c>
      <c r="B360" s="15">
        <f t="shared" si="67"/>
        <v>41121</v>
      </c>
      <c r="C360" s="19">
        <f t="shared" si="62"/>
        <v>31</v>
      </c>
      <c r="D360" s="11">
        <v>366</v>
      </c>
      <c r="E360" s="20">
        <v>0.03</v>
      </c>
      <c r="F360" s="16">
        <f t="shared" si="63"/>
        <v>0</v>
      </c>
      <c r="G360" s="12">
        <f t="shared" si="64"/>
        <v>0</v>
      </c>
      <c r="H360" s="13">
        <f t="shared" si="65"/>
        <v>0</v>
      </c>
      <c r="I360" s="17"/>
      <c r="J360" s="13">
        <f t="shared" si="66"/>
        <v>0</v>
      </c>
    </row>
    <row r="361" spans="1:10">
      <c r="A361" s="10">
        <f t="shared" si="61"/>
        <v>41122</v>
      </c>
      <c r="B361" s="15">
        <f t="shared" si="67"/>
        <v>41152</v>
      </c>
      <c r="C361" s="19">
        <f t="shared" si="62"/>
        <v>31</v>
      </c>
      <c r="D361" s="11">
        <v>366</v>
      </c>
      <c r="E361" s="20">
        <v>0.03</v>
      </c>
      <c r="F361" s="16">
        <f t="shared" si="63"/>
        <v>0</v>
      </c>
      <c r="G361" s="12">
        <f t="shared" si="64"/>
        <v>0</v>
      </c>
      <c r="H361" s="13">
        <f t="shared" si="65"/>
        <v>0</v>
      </c>
      <c r="I361" s="17"/>
      <c r="J361" s="13">
        <f t="shared" si="66"/>
        <v>0</v>
      </c>
    </row>
    <row r="362" spans="1:10">
      <c r="A362" s="10">
        <f t="shared" si="61"/>
        <v>41153</v>
      </c>
      <c r="B362" s="15">
        <f>+B361+30</f>
        <v>41182</v>
      </c>
      <c r="C362" s="19">
        <f t="shared" si="62"/>
        <v>30</v>
      </c>
      <c r="D362" s="11">
        <v>366</v>
      </c>
      <c r="E362" s="20">
        <v>0.03</v>
      </c>
      <c r="F362" s="16">
        <f t="shared" si="63"/>
        <v>0</v>
      </c>
      <c r="G362" s="12">
        <f t="shared" si="64"/>
        <v>0</v>
      </c>
      <c r="H362" s="13">
        <f t="shared" si="65"/>
        <v>0</v>
      </c>
      <c r="I362" s="17"/>
      <c r="J362" s="13">
        <f t="shared" si="66"/>
        <v>0</v>
      </c>
    </row>
    <row r="363" spans="1:10">
      <c r="A363" s="10">
        <f t="shared" si="61"/>
        <v>41183</v>
      </c>
      <c r="B363" s="15">
        <f t="shared" si="67"/>
        <v>41213</v>
      </c>
      <c r="C363" s="19">
        <f t="shared" si="62"/>
        <v>31</v>
      </c>
      <c r="D363" s="11">
        <v>366</v>
      </c>
      <c r="E363" s="20">
        <v>0.03</v>
      </c>
      <c r="F363" s="16">
        <f t="shared" si="63"/>
        <v>0</v>
      </c>
      <c r="G363" s="12">
        <f t="shared" si="64"/>
        <v>0</v>
      </c>
      <c r="H363" s="13">
        <f t="shared" si="65"/>
        <v>0</v>
      </c>
      <c r="I363" s="17"/>
      <c r="J363" s="13">
        <f t="shared" si="66"/>
        <v>0</v>
      </c>
    </row>
    <row r="364" spans="1:10">
      <c r="A364" s="10">
        <f>+B363+1</f>
        <v>41214</v>
      </c>
      <c r="B364" s="15">
        <f>+B363+30</f>
        <v>41243</v>
      </c>
      <c r="C364" s="19">
        <f>+B364-A364+1</f>
        <v>30</v>
      </c>
      <c r="D364" s="11">
        <v>366</v>
      </c>
      <c r="E364" s="20">
        <v>0.03</v>
      </c>
      <c r="F364" s="16">
        <f>+H363+I364</f>
        <v>0</v>
      </c>
      <c r="G364" s="12">
        <f>ROUND((POWER((1+ROUND(E364/D364,10)),C364)-1),14)*F364</f>
        <v>0</v>
      </c>
      <c r="H364" s="13">
        <f>+F364+G364</f>
        <v>0</v>
      </c>
      <c r="I364" s="17"/>
      <c r="J364" s="13">
        <f>+J363+G364</f>
        <v>0</v>
      </c>
    </row>
    <row r="365" spans="1:10">
      <c r="A365" s="10">
        <f t="shared" si="61"/>
        <v>41244</v>
      </c>
      <c r="B365" s="15">
        <f>+B364+31</f>
        <v>41274</v>
      </c>
      <c r="C365" s="19">
        <f>+B365-A365+1</f>
        <v>31</v>
      </c>
      <c r="D365" s="11">
        <v>366</v>
      </c>
      <c r="E365" s="20">
        <v>0.03</v>
      </c>
      <c r="F365" s="16">
        <f>+H364+I365</f>
        <v>0</v>
      </c>
      <c r="G365" s="12">
        <f>ROUND((POWER((1+ROUND(E365/D365,10)),C365)-1),14)*F365</f>
        <v>0</v>
      </c>
      <c r="H365" s="13">
        <f>+F365+G365</f>
        <v>0</v>
      </c>
      <c r="I365" s="17"/>
      <c r="J365" s="13">
        <f>+J364+G365</f>
        <v>0</v>
      </c>
    </row>
    <row r="366" spans="1:10">
      <c r="A366" s="10">
        <f t="shared" ref="A366:A377" si="68">+B365+1</f>
        <v>41275</v>
      </c>
      <c r="B366" s="15">
        <f t="shared" ref="B366:B392" si="69">+B365+31</f>
        <v>41305</v>
      </c>
      <c r="C366" s="19">
        <f t="shared" ref="C366:C377" si="70">+B366-A366+1</f>
        <v>31</v>
      </c>
      <c r="D366" s="11">
        <v>365</v>
      </c>
      <c r="E366" s="20">
        <v>0.03</v>
      </c>
      <c r="F366" s="16">
        <f t="shared" ref="F366:F377" si="71">+H365+I366</f>
        <v>0</v>
      </c>
      <c r="G366" s="12">
        <f t="shared" ref="G366:G377" si="72">ROUND((POWER((1+ROUND(E366/D366,10)),C366)-1),14)*F366</f>
        <v>0</v>
      </c>
      <c r="H366" s="13">
        <f t="shared" ref="H366:H377" si="73">+F366+G366</f>
        <v>0</v>
      </c>
      <c r="I366" s="17"/>
      <c r="J366" s="13">
        <f t="shared" ref="J366:J377" si="74">+J365+G366</f>
        <v>0</v>
      </c>
    </row>
    <row r="367" spans="1:10">
      <c r="A367" s="10">
        <f t="shared" si="68"/>
        <v>41306</v>
      </c>
      <c r="B367" s="15">
        <f>+B366+28</f>
        <v>41333</v>
      </c>
      <c r="C367" s="19">
        <f t="shared" si="70"/>
        <v>28</v>
      </c>
      <c r="D367" s="11">
        <v>365</v>
      </c>
      <c r="E367" s="20">
        <v>0.03</v>
      </c>
      <c r="F367" s="16">
        <f t="shared" si="71"/>
        <v>0</v>
      </c>
      <c r="G367" s="12">
        <f t="shared" si="72"/>
        <v>0</v>
      </c>
      <c r="H367" s="13">
        <f t="shared" si="73"/>
        <v>0</v>
      </c>
      <c r="I367" s="17"/>
      <c r="J367" s="13">
        <f t="shared" si="74"/>
        <v>0</v>
      </c>
    </row>
    <row r="368" spans="1:10">
      <c r="A368" s="10">
        <f t="shared" si="68"/>
        <v>41334</v>
      </c>
      <c r="B368" s="15">
        <f t="shared" si="69"/>
        <v>41364</v>
      </c>
      <c r="C368" s="19">
        <f t="shared" si="70"/>
        <v>31</v>
      </c>
      <c r="D368" s="11">
        <v>365</v>
      </c>
      <c r="E368" s="20">
        <v>0.03</v>
      </c>
      <c r="F368" s="16">
        <f t="shared" si="71"/>
        <v>0</v>
      </c>
      <c r="G368" s="12">
        <f t="shared" si="72"/>
        <v>0</v>
      </c>
      <c r="H368" s="13">
        <f t="shared" si="73"/>
        <v>0</v>
      </c>
      <c r="I368" s="17"/>
      <c r="J368" s="13">
        <f t="shared" si="74"/>
        <v>0</v>
      </c>
    </row>
    <row r="369" spans="1:10">
      <c r="A369" s="10">
        <f t="shared" si="68"/>
        <v>41365</v>
      </c>
      <c r="B369" s="15">
        <f>+B368+30</f>
        <v>41394</v>
      </c>
      <c r="C369" s="19">
        <f t="shared" si="70"/>
        <v>30</v>
      </c>
      <c r="D369" s="11">
        <v>365</v>
      </c>
      <c r="E369" s="20">
        <v>0.03</v>
      </c>
      <c r="F369" s="16">
        <f t="shared" si="71"/>
        <v>0</v>
      </c>
      <c r="G369" s="12">
        <f t="shared" si="72"/>
        <v>0</v>
      </c>
      <c r="H369" s="13">
        <f t="shared" si="73"/>
        <v>0</v>
      </c>
      <c r="I369" s="17"/>
      <c r="J369" s="13">
        <f t="shared" si="74"/>
        <v>0</v>
      </c>
    </row>
    <row r="370" spans="1:10">
      <c r="A370" s="10">
        <f t="shared" si="68"/>
        <v>41395</v>
      </c>
      <c r="B370" s="15">
        <f t="shared" si="69"/>
        <v>41425</v>
      </c>
      <c r="C370" s="19">
        <f t="shared" si="70"/>
        <v>31</v>
      </c>
      <c r="D370" s="11">
        <v>365</v>
      </c>
      <c r="E370" s="20">
        <v>0.03</v>
      </c>
      <c r="F370" s="16">
        <f t="shared" si="71"/>
        <v>0</v>
      </c>
      <c r="G370" s="12">
        <f t="shared" si="72"/>
        <v>0</v>
      </c>
      <c r="H370" s="13">
        <f t="shared" si="73"/>
        <v>0</v>
      </c>
      <c r="I370" s="17"/>
      <c r="J370" s="13">
        <f t="shared" si="74"/>
        <v>0</v>
      </c>
    </row>
    <row r="371" spans="1:10">
      <c r="A371" s="10">
        <f t="shared" si="68"/>
        <v>41426</v>
      </c>
      <c r="B371" s="15">
        <f>+B370+30</f>
        <v>41455</v>
      </c>
      <c r="C371" s="19">
        <f t="shared" si="70"/>
        <v>30</v>
      </c>
      <c r="D371" s="11">
        <v>365</v>
      </c>
      <c r="E371" s="20">
        <v>0.03</v>
      </c>
      <c r="F371" s="16">
        <f t="shared" si="71"/>
        <v>0</v>
      </c>
      <c r="G371" s="12">
        <f t="shared" si="72"/>
        <v>0</v>
      </c>
      <c r="H371" s="13">
        <f t="shared" si="73"/>
        <v>0</v>
      </c>
      <c r="I371" s="17"/>
      <c r="J371" s="13">
        <f t="shared" si="74"/>
        <v>0</v>
      </c>
    </row>
    <row r="372" spans="1:10">
      <c r="A372" s="10">
        <f t="shared" si="68"/>
        <v>41456</v>
      </c>
      <c r="B372" s="15">
        <f t="shared" si="69"/>
        <v>41486</v>
      </c>
      <c r="C372" s="19">
        <f t="shared" si="70"/>
        <v>31</v>
      </c>
      <c r="D372" s="11">
        <v>365</v>
      </c>
      <c r="E372" s="20">
        <v>0.03</v>
      </c>
      <c r="F372" s="16">
        <f t="shared" si="71"/>
        <v>0</v>
      </c>
      <c r="G372" s="12">
        <f t="shared" si="72"/>
        <v>0</v>
      </c>
      <c r="H372" s="13">
        <f t="shared" si="73"/>
        <v>0</v>
      </c>
      <c r="I372" s="17"/>
      <c r="J372" s="13">
        <f t="shared" si="74"/>
        <v>0</v>
      </c>
    </row>
    <row r="373" spans="1:10">
      <c r="A373" s="10">
        <f t="shared" si="68"/>
        <v>41487</v>
      </c>
      <c r="B373" s="15">
        <f t="shared" si="69"/>
        <v>41517</v>
      </c>
      <c r="C373" s="19">
        <f t="shared" si="70"/>
        <v>31</v>
      </c>
      <c r="D373" s="11">
        <v>365</v>
      </c>
      <c r="E373" s="20">
        <v>0.03</v>
      </c>
      <c r="F373" s="16">
        <f t="shared" si="71"/>
        <v>0</v>
      </c>
      <c r="G373" s="12">
        <f t="shared" si="72"/>
        <v>0</v>
      </c>
      <c r="H373" s="13">
        <f t="shared" si="73"/>
        <v>0</v>
      </c>
      <c r="I373" s="17"/>
      <c r="J373" s="13">
        <f t="shared" si="74"/>
        <v>0</v>
      </c>
    </row>
    <row r="374" spans="1:10">
      <c r="A374" s="10">
        <f t="shared" si="68"/>
        <v>41518</v>
      </c>
      <c r="B374" s="15">
        <f>+B373+30</f>
        <v>41547</v>
      </c>
      <c r="C374" s="19">
        <f t="shared" si="70"/>
        <v>30</v>
      </c>
      <c r="D374" s="11">
        <v>365</v>
      </c>
      <c r="E374" s="20">
        <v>0.03</v>
      </c>
      <c r="F374" s="16">
        <f t="shared" si="71"/>
        <v>0</v>
      </c>
      <c r="G374" s="12">
        <f t="shared" si="72"/>
        <v>0</v>
      </c>
      <c r="H374" s="13">
        <f t="shared" si="73"/>
        <v>0</v>
      </c>
      <c r="I374" s="17"/>
      <c r="J374" s="13">
        <f t="shared" si="74"/>
        <v>0</v>
      </c>
    </row>
    <row r="375" spans="1:10">
      <c r="A375" s="10">
        <f t="shared" si="68"/>
        <v>41548</v>
      </c>
      <c r="B375" s="15">
        <f t="shared" si="69"/>
        <v>41578</v>
      </c>
      <c r="C375" s="19">
        <f t="shared" si="70"/>
        <v>31</v>
      </c>
      <c r="D375" s="11">
        <v>365</v>
      </c>
      <c r="E375" s="20">
        <v>0.03</v>
      </c>
      <c r="F375" s="16">
        <f t="shared" si="71"/>
        <v>0</v>
      </c>
      <c r="G375" s="12">
        <f t="shared" si="72"/>
        <v>0</v>
      </c>
      <c r="H375" s="13">
        <f t="shared" si="73"/>
        <v>0</v>
      </c>
      <c r="I375" s="17"/>
      <c r="J375" s="13">
        <f t="shared" si="74"/>
        <v>0</v>
      </c>
    </row>
    <row r="376" spans="1:10">
      <c r="A376" s="10">
        <f t="shared" si="68"/>
        <v>41579</v>
      </c>
      <c r="B376" s="15">
        <f>+B375+30</f>
        <v>41608</v>
      </c>
      <c r="C376" s="19">
        <f t="shared" si="70"/>
        <v>30</v>
      </c>
      <c r="D376" s="11">
        <v>365</v>
      </c>
      <c r="E376" s="20">
        <v>0.03</v>
      </c>
      <c r="F376" s="16">
        <f t="shared" si="71"/>
        <v>0</v>
      </c>
      <c r="G376" s="12">
        <f t="shared" si="72"/>
        <v>0</v>
      </c>
      <c r="H376" s="13">
        <f t="shared" si="73"/>
        <v>0</v>
      </c>
      <c r="I376" s="17"/>
      <c r="J376" s="13">
        <f t="shared" si="74"/>
        <v>0</v>
      </c>
    </row>
    <row r="377" spans="1:10">
      <c r="A377" s="10">
        <f t="shared" si="68"/>
        <v>41609</v>
      </c>
      <c r="B377" s="15">
        <f t="shared" si="69"/>
        <v>41639</v>
      </c>
      <c r="C377" s="19">
        <f t="shared" si="70"/>
        <v>31</v>
      </c>
      <c r="D377" s="11">
        <v>365</v>
      </c>
      <c r="E377" s="20">
        <v>0.03</v>
      </c>
      <c r="F377" s="16">
        <f t="shared" si="71"/>
        <v>0</v>
      </c>
      <c r="G377" s="12">
        <f t="shared" si="72"/>
        <v>0</v>
      </c>
      <c r="H377" s="13">
        <f t="shared" si="73"/>
        <v>0</v>
      </c>
      <c r="I377" s="17"/>
      <c r="J377" s="13">
        <f t="shared" si="74"/>
        <v>0</v>
      </c>
    </row>
    <row r="378" spans="1:10">
      <c r="A378" s="10">
        <f t="shared" ref="A378:A389" si="75">+B377+1</f>
        <v>41640</v>
      </c>
      <c r="B378" s="15">
        <f t="shared" si="69"/>
        <v>41670</v>
      </c>
      <c r="C378" s="19">
        <f t="shared" ref="C378:C389" si="76">+B378-A378+1</f>
        <v>31</v>
      </c>
      <c r="D378" s="11">
        <v>365</v>
      </c>
      <c r="E378" s="20">
        <v>0.03</v>
      </c>
      <c r="F378" s="16">
        <f t="shared" ref="F378:F395" si="77">+H377+I378</f>
        <v>0</v>
      </c>
      <c r="G378" s="12">
        <f t="shared" ref="G378:G395" si="78">ROUND((POWER((1+ROUND(E378/D378,10)),C378)-1),14)*F378</f>
        <v>0</v>
      </c>
      <c r="H378" s="13">
        <f t="shared" ref="H378:H395" si="79">+F378+G378</f>
        <v>0</v>
      </c>
      <c r="I378" s="17"/>
      <c r="J378" s="13">
        <f t="shared" ref="J378:J395" si="80">+J377+G378</f>
        <v>0</v>
      </c>
    </row>
    <row r="379" spans="1:10">
      <c r="A379" s="10">
        <f t="shared" si="75"/>
        <v>41671</v>
      </c>
      <c r="B379" s="15">
        <f>+B378+28</f>
        <v>41698</v>
      </c>
      <c r="C379" s="19">
        <f t="shared" si="76"/>
        <v>28</v>
      </c>
      <c r="D379" s="11">
        <v>365</v>
      </c>
      <c r="E379" s="20">
        <v>0.03</v>
      </c>
      <c r="F379" s="16">
        <f t="shared" si="77"/>
        <v>0</v>
      </c>
      <c r="G379" s="12">
        <f t="shared" si="78"/>
        <v>0</v>
      </c>
      <c r="H379" s="13">
        <f t="shared" si="79"/>
        <v>0</v>
      </c>
      <c r="I379" s="17"/>
      <c r="J379" s="13">
        <f t="shared" si="80"/>
        <v>0</v>
      </c>
    </row>
    <row r="380" spans="1:10">
      <c r="A380" s="10">
        <f t="shared" si="75"/>
        <v>41699</v>
      </c>
      <c r="B380" s="15">
        <f t="shared" si="69"/>
        <v>41729</v>
      </c>
      <c r="C380" s="19">
        <f t="shared" si="76"/>
        <v>31</v>
      </c>
      <c r="D380" s="11">
        <v>365</v>
      </c>
      <c r="E380" s="20">
        <v>0.03</v>
      </c>
      <c r="F380" s="16">
        <f t="shared" si="77"/>
        <v>0</v>
      </c>
      <c r="G380" s="12">
        <f t="shared" si="78"/>
        <v>0</v>
      </c>
      <c r="H380" s="13">
        <f t="shared" si="79"/>
        <v>0</v>
      </c>
      <c r="I380" s="17"/>
      <c r="J380" s="13">
        <f t="shared" si="80"/>
        <v>0</v>
      </c>
    </row>
    <row r="381" spans="1:10">
      <c r="A381" s="10">
        <f t="shared" si="75"/>
        <v>41730</v>
      </c>
      <c r="B381" s="15">
        <f>+B380+30</f>
        <v>41759</v>
      </c>
      <c r="C381" s="19">
        <f t="shared" si="76"/>
        <v>30</v>
      </c>
      <c r="D381" s="11">
        <v>365</v>
      </c>
      <c r="E381" s="20">
        <v>0.03</v>
      </c>
      <c r="F381" s="16">
        <f t="shared" si="77"/>
        <v>0</v>
      </c>
      <c r="G381" s="12">
        <f t="shared" si="78"/>
        <v>0</v>
      </c>
      <c r="H381" s="13">
        <f t="shared" si="79"/>
        <v>0</v>
      </c>
      <c r="I381" s="17"/>
      <c r="J381" s="13">
        <f t="shared" si="80"/>
        <v>0</v>
      </c>
    </row>
    <row r="382" spans="1:10">
      <c r="A382" s="10">
        <f t="shared" si="75"/>
        <v>41760</v>
      </c>
      <c r="B382" s="15">
        <f t="shared" si="69"/>
        <v>41790</v>
      </c>
      <c r="C382" s="19">
        <f t="shared" si="76"/>
        <v>31</v>
      </c>
      <c r="D382" s="11">
        <v>365</v>
      </c>
      <c r="E382" s="20">
        <v>0.03</v>
      </c>
      <c r="F382" s="16">
        <f t="shared" si="77"/>
        <v>0</v>
      </c>
      <c r="G382" s="12">
        <f t="shared" si="78"/>
        <v>0</v>
      </c>
      <c r="H382" s="13">
        <f t="shared" si="79"/>
        <v>0</v>
      </c>
      <c r="I382" s="17"/>
      <c r="J382" s="13">
        <f t="shared" si="80"/>
        <v>0</v>
      </c>
    </row>
    <row r="383" spans="1:10">
      <c r="A383" s="10">
        <f t="shared" si="75"/>
        <v>41791</v>
      </c>
      <c r="B383" s="15">
        <f>+B382+30</f>
        <v>41820</v>
      </c>
      <c r="C383" s="19">
        <f t="shared" si="76"/>
        <v>30</v>
      </c>
      <c r="D383" s="11">
        <v>365</v>
      </c>
      <c r="E383" s="20">
        <v>0.03</v>
      </c>
      <c r="F383" s="16">
        <f t="shared" si="77"/>
        <v>0</v>
      </c>
      <c r="G383" s="12">
        <f t="shared" si="78"/>
        <v>0</v>
      </c>
      <c r="H383" s="13">
        <f t="shared" si="79"/>
        <v>0</v>
      </c>
      <c r="I383" s="17"/>
      <c r="J383" s="13">
        <f t="shared" si="80"/>
        <v>0</v>
      </c>
    </row>
    <row r="384" spans="1:10">
      <c r="A384" s="10">
        <f t="shared" si="75"/>
        <v>41821</v>
      </c>
      <c r="B384" s="15">
        <f t="shared" si="69"/>
        <v>41851</v>
      </c>
      <c r="C384" s="19">
        <f t="shared" si="76"/>
        <v>31</v>
      </c>
      <c r="D384" s="11">
        <v>365</v>
      </c>
      <c r="E384" s="20">
        <v>0.03</v>
      </c>
      <c r="F384" s="16">
        <f t="shared" si="77"/>
        <v>0</v>
      </c>
      <c r="G384" s="12">
        <f t="shared" si="78"/>
        <v>0</v>
      </c>
      <c r="H384" s="13">
        <f t="shared" si="79"/>
        <v>0</v>
      </c>
      <c r="I384" s="17"/>
      <c r="J384" s="13">
        <f t="shared" si="80"/>
        <v>0</v>
      </c>
    </row>
    <row r="385" spans="1:10">
      <c r="A385" s="10">
        <f t="shared" si="75"/>
        <v>41852</v>
      </c>
      <c r="B385" s="15">
        <f t="shared" si="69"/>
        <v>41882</v>
      </c>
      <c r="C385" s="19">
        <f t="shared" si="76"/>
        <v>31</v>
      </c>
      <c r="D385" s="11">
        <v>365</v>
      </c>
      <c r="E385" s="20">
        <v>0.03</v>
      </c>
      <c r="F385" s="16">
        <f t="shared" si="77"/>
        <v>0</v>
      </c>
      <c r="G385" s="12">
        <f t="shared" si="78"/>
        <v>0</v>
      </c>
      <c r="H385" s="13">
        <f t="shared" si="79"/>
        <v>0</v>
      </c>
      <c r="I385" s="17"/>
      <c r="J385" s="13">
        <f t="shared" si="80"/>
        <v>0</v>
      </c>
    </row>
    <row r="386" spans="1:10">
      <c r="A386" s="10">
        <f t="shared" si="75"/>
        <v>41883</v>
      </c>
      <c r="B386" s="15">
        <f>+B385+30</f>
        <v>41912</v>
      </c>
      <c r="C386" s="19">
        <f t="shared" si="76"/>
        <v>30</v>
      </c>
      <c r="D386" s="11">
        <v>365</v>
      </c>
      <c r="E386" s="20">
        <v>0.03</v>
      </c>
      <c r="F386" s="16">
        <f t="shared" si="77"/>
        <v>0</v>
      </c>
      <c r="G386" s="12">
        <f t="shared" si="78"/>
        <v>0</v>
      </c>
      <c r="H386" s="13">
        <f t="shared" si="79"/>
        <v>0</v>
      </c>
      <c r="I386" s="17"/>
      <c r="J386" s="13">
        <f t="shared" si="80"/>
        <v>0</v>
      </c>
    </row>
    <row r="387" spans="1:10">
      <c r="A387" s="10">
        <f t="shared" si="75"/>
        <v>41913</v>
      </c>
      <c r="B387" s="15">
        <f t="shared" si="69"/>
        <v>41943</v>
      </c>
      <c r="C387" s="19">
        <f t="shared" si="76"/>
        <v>31</v>
      </c>
      <c r="D387" s="11">
        <v>365</v>
      </c>
      <c r="E387" s="20">
        <v>0.03</v>
      </c>
      <c r="F387" s="16">
        <f t="shared" si="77"/>
        <v>0</v>
      </c>
      <c r="G387" s="12">
        <f t="shared" si="78"/>
        <v>0</v>
      </c>
      <c r="H387" s="13">
        <f t="shared" si="79"/>
        <v>0</v>
      </c>
      <c r="I387" s="17"/>
      <c r="J387" s="13">
        <f t="shared" si="80"/>
        <v>0</v>
      </c>
    </row>
    <row r="388" spans="1:10">
      <c r="A388" s="10">
        <f t="shared" si="75"/>
        <v>41944</v>
      </c>
      <c r="B388" s="15">
        <f>+B387+30</f>
        <v>41973</v>
      </c>
      <c r="C388" s="19">
        <f t="shared" si="76"/>
        <v>30</v>
      </c>
      <c r="D388" s="11">
        <v>365</v>
      </c>
      <c r="E388" s="20">
        <v>0.03</v>
      </c>
      <c r="F388" s="16">
        <f t="shared" si="77"/>
        <v>0</v>
      </c>
      <c r="G388" s="12">
        <f t="shared" si="78"/>
        <v>0</v>
      </c>
      <c r="H388" s="13">
        <f t="shared" si="79"/>
        <v>0</v>
      </c>
      <c r="I388" s="17"/>
      <c r="J388" s="13">
        <f t="shared" si="80"/>
        <v>0</v>
      </c>
    </row>
    <row r="389" spans="1:10">
      <c r="A389" s="10">
        <f t="shared" si="75"/>
        <v>41974</v>
      </c>
      <c r="B389" s="15">
        <f t="shared" si="69"/>
        <v>42004</v>
      </c>
      <c r="C389" s="19">
        <f t="shared" si="76"/>
        <v>31</v>
      </c>
      <c r="D389" s="11">
        <v>365</v>
      </c>
      <c r="E389" s="20">
        <v>0.03</v>
      </c>
      <c r="F389" s="16">
        <f t="shared" si="77"/>
        <v>0</v>
      </c>
      <c r="G389" s="12">
        <f t="shared" si="78"/>
        <v>0</v>
      </c>
      <c r="H389" s="13">
        <f t="shared" si="79"/>
        <v>0</v>
      </c>
      <c r="I389" s="17"/>
      <c r="J389" s="13">
        <f t="shared" si="80"/>
        <v>0</v>
      </c>
    </row>
    <row r="390" spans="1:10">
      <c r="A390" s="10">
        <f t="shared" ref="A390:A395" si="81">+B389+1</f>
        <v>42005</v>
      </c>
      <c r="B390" s="15">
        <f t="shared" si="69"/>
        <v>42035</v>
      </c>
      <c r="C390" s="19">
        <f t="shared" ref="C390:C404" si="82">+B390-A390+1</f>
        <v>31</v>
      </c>
      <c r="D390" s="11">
        <v>365</v>
      </c>
      <c r="E390" s="20">
        <v>0.03</v>
      </c>
      <c r="F390" s="16">
        <f t="shared" si="77"/>
        <v>0</v>
      </c>
      <c r="G390" s="12">
        <f t="shared" si="78"/>
        <v>0</v>
      </c>
      <c r="H390" s="13">
        <f t="shared" si="79"/>
        <v>0</v>
      </c>
      <c r="I390" s="17"/>
      <c r="J390" s="13">
        <f t="shared" si="80"/>
        <v>0</v>
      </c>
    </row>
    <row r="391" spans="1:10">
      <c r="A391" s="10">
        <f t="shared" si="81"/>
        <v>42036</v>
      </c>
      <c r="B391" s="15">
        <f>+B390+28</f>
        <v>42063</v>
      </c>
      <c r="C391" s="19">
        <f t="shared" si="82"/>
        <v>28</v>
      </c>
      <c r="D391" s="11">
        <v>365</v>
      </c>
      <c r="E391" s="20">
        <v>0.03</v>
      </c>
      <c r="F391" s="16">
        <f t="shared" si="77"/>
        <v>0</v>
      </c>
      <c r="G391" s="12">
        <f t="shared" si="78"/>
        <v>0</v>
      </c>
      <c r="H391" s="13">
        <f t="shared" si="79"/>
        <v>0</v>
      </c>
      <c r="I391" s="17"/>
      <c r="J391" s="13">
        <f t="shared" si="80"/>
        <v>0</v>
      </c>
    </row>
    <row r="392" spans="1:10">
      <c r="A392" s="10">
        <f t="shared" si="81"/>
        <v>42064</v>
      </c>
      <c r="B392" s="15">
        <f t="shared" si="69"/>
        <v>42094</v>
      </c>
      <c r="C392" s="19">
        <f t="shared" si="82"/>
        <v>31</v>
      </c>
      <c r="D392" s="11">
        <v>365</v>
      </c>
      <c r="E392" s="20">
        <v>0.03</v>
      </c>
      <c r="F392" s="16">
        <f t="shared" si="77"/>
        <v>0</v>
      </c>
      <c r="G392" s="12">
        <f t="shared" si="78"/>
        <v>0</v>
      </c>
      <c r="H392" s="13">
        <f t="shared" si="79"/>
        <v>0</v>
      </c>
      <c r="I392" s="17"/>
      <c r="J392" s="13">
        <f t="shared" si="80"/>
        <v>0</v>
      </c>
    </row>
    <row r="393" spans="1:10">
      <c r="A393" s="10">
        <f t="shared" si="81"/>
        <v>42095</v>
      </c>
      <c r="B393" s="15">
        <f>+B392+30</f>
        <v>42124</v>
      </c>
      <c r="C393" s="19">
        <f t="shared" si="82"/>
        <v>30</v>
      </c>
      <c r="D393" s="11">
        <v>365</v>
      </c>
      <c r="E393" s="20">
        <v>0.03</v>
      </c>
      <c r="F393" s="16">
        <f t="shared" si="77"/>
        <v>0</v>
      </c>
      <c r="G393" s="12">
        <f t="shared" si="78"/>
        <v>0</v>
      </c>
      <c r="H393" s="13">
        <f t="shared" si="79"/>
        <v>0</v>
      </c>
      <c r="I393" s="17"/>
      <c r="J393" s="13">
        <f t="shared" si="80"/>
        <v>0</v>
      </c>
    </row>
    <row r="394" spans="1:10">
      <c r="A394" s="10">
        <f t="shared" si="81"/>
        <v>42125</v>
      </c>
      <c r="B394" s="15">
        <f>+B393+31</f>
        <v>42155</v>
      </c>
      <c r="C394" s="19">
        <f t="shared" si="82"/>
        <v>31</v>
      </c>
      <c r="D394" s="11">
        <v>365</v>
      </c>
      <c r="E394" s="20">
        <v>0.03</v>
      </c>
      <c r="F394" s="16">
        <f t="shared" si="77"/>
        <v>0</v>
      </c>
      <c r="G394" s="12">
        <f t="shared" si="78"/>
        <v>0</v>
      </c>
      <c r="H394" s="13">
        <f t="shared" si="79"/>
        <v>0</v>
      </c>
      <c r="I394" s="17"/>
      <c r="J394" s="13">
        <f t="shared" si="80"/>
        <v>0</v>
      </c>
    </row>
    <row r="395" spans="1:10">
      <c r="A395" s="10">
        <f t="shared" si="81"/>
        <v>42156</v>
      </c>
      <c r="B395" s="15">
        <f>+B394+30</f>
        <v>42185</v>
      </c>
      <c r="C395" s="19">
        <f t="shared" si="82"/>
        <v>30</v>
      </c>
      <c r="D395" s="11">
        <v>365</v>
      </c>
      <c r="E395" s="20">
        <v>0.03</v>
      </c>
      <c r="F395" s="16">
        <f t="shared" si="77"/>
        <v>0</v>
      </c>
      <c r="G395" s="12">
        <f t="shared" si="78"/>
        <v>0</v>
      </c>
      <c r="H395" s="13">
        <f t="shared" si="79"/>
        <v>0</v>
      </c>
      <c r="I395" s="17"/>
      <c r="J395" s="13">
        <f t="shared" si="80"/>
        <v>0</v>
      </c>
    </row>
    <row r="396" spans="1:10">
      <c r="A396" s="10">
        <f t="shared" ref="A396:A401" si="83">+B395+1</f>
        <v>42186</v>
      </c>
      <c r="B396" s="15">
        <f>+B395+31</f>
        <v>42216</v>
      </c>
      <c r="C396" s="19">
        <f t="shared" si="82"/>
        <v>31</v>
      </c>
      <c r="D396" s="11">
        <v>365</v>
      </c>
      <c r="E396" s="20">
        <v>0.03</v>
      </c>
      <c r="F396" s="16">
        <f t="shared" ref="F396:F401" si="84">+H395+I396</f>
        <v>0</v>
      </c>
      <c r="G396" s="12">
        <f t="shared" ref="G396:G401" si="85">ROUND((POWER((1+ROUND(E396/D396,10)),C396)-1),14)*F396</f>
        <v>0</v>
      </c>
      <c r="H396" s="13">
        <f t="shared" ref="H396:H401" si="86">+F396+G396</f>
        <v>0</v>
      </c>
      <c r="I396" s="17"/>
      <c r="J396" s="13">
        <f t="shared" ref="J396:J401" si="87">+J395+G396</f>
        <v>0</v>
      </c>
    </row>
    <row r="397" spans="1:10">
      <c r="A397" s="10">
        <f t="shared" si="83"/>
        <v>42217</v>
      </c>
      <c r="B397" s="15">
        <f>+B396+31</f>
        <v>42247</v>
      </c>
      <c r="C397" s="19">
        <f t="shared" si="82"/>
        <v>31</v>
      </c>
      <c r="D397" s="11">
        <v>365</v>
      </c>
      <c r="E397" s="20">
        <v>0.03</v>
      </c>
      <c r="F397" s="16">
        <f t="shared" si="84"/>
        <v>0</v>
      </c>
      <c r="G397" s="12">
        <f t="shared" si="85"/>
        <v>0</v>
      </c>
      <c r="H397" s="13">
        <f t="shared" si="86"/>
        <v>0</v>
      </c>
      <c r="I397" s="17"/>
      <c r="J397" s="13">
        <f t="shared" si="87"/>
        <v>0</v>
      </c>
    </row>
    <row r="398" spans="1:10">
      <c r="A398" s="10">
        <f t="shared" si="83"/>
        <v>42248</v>
      </c>
      <c r="B398" s="15">
        <f>+B397+30</f>
        <v>42277</v>
      </c>
      <c r="C398" s="19">
        <f t="shared" si="82"/>
        <v>30</v>
      </c>
      <c r="D398" s="11">
        <v>365</v>
      </c>
      <c r="E398" s="20">
        <v>0.03</v>
      </c>
      <c r="F398" s="16">
        <f t="shared" si="84"/>
        <v>0</v>
      </c>
      <c r="G398" s="12">
        <f t="shared" si="85"/>
        <v>0</v>
      </c>
      <c r="H398" s="13">
        <f t="shared" si="86"/>
        <v>0</v>
      </c>
      <c r="I398" s="17"/>
      <c r="J398" s="13">
        <f t="shared" si="87"/>
        <v>0</v>
      </c>
    </row>
    <row r="399" spans="1:10">
      <c r="A399" s="10">
        <f t="shared" si="83"/>
        <v>42278</v>
      </c>
      <c r="B399" s="15">
        <f>+B398+31</f>
        <v>42308</v>
      </c>
      <c r="C399" s="19">
        <f t="shared" si="82"/>
        <v>31</v>
      </c>
      <c r="D399" s="11">
        <v>365</v>
      </c>
      <c r="E399" s="20">
        <v>0.03</v>
      </c>
      <c r="F399" s="16">
        <f t="shared" si="84"/>
        <v>0</v>
      </c>
      <c r="G399" s="12">
        <f t="shared" si="85"/>
        <v>0</v>
      </c>
      <c r="H399" s="13">
        <f t="shared" si="86"/>
        <v>0</v>
      </c>
      <c r="I399" s="17"/>
      <c r="J399" s="13">
        <f t="shared" si="87"/>
        <v>0</v>
      </c>
    </row>
    <row r="400" spans="1:10">
      <c r="A400" s="10">
        <f t="shared" si="83"/>
        <v>42309</v>
      </c>
      <c r="B400" s="15">
        <f>+B399+30</f>
        <v>42338</v>
      </c>
      <c r="C400" s="19">
        <f t="shared" si="82"/>
        <v>30</v>
      </c>
      <c r="D400" s="11">
        <v>365</v>
      </c>
      <c r="E400" s="20">
        <v>0.03</v>
      </c>
      <c r="F400" s="16">
        <f t="shared" si="84"/>
        <v>0</v>
      </c>
      <c r="G400" s="12">
        <f t="shared" si="85"/>
        <v>0</v>
      </c>
      <c r="H400" s="13">
        <f t="shared" si="86"/>
        <v>0</v>
      </c>
      <c r="I400" s="17"/>
      <c r="J400" s="13">
        <f t="shared" si="87"/>
        <v>0</v>
      </c>
    </row>
    <row r="401" spans="1:10">
      <c r="A401" s="10">
        <f t="shared" si="83"/>
        <v>42339</v>
      </c>
      <c r="B401" s="15">
        <f>+B400+31</f>
        <v>42369</v>
      </c>
      <c r="C401" s="19">
        <f t="shared" si="82"/>
        <v>31</v>
      </c>
      <c r="D401" s="11">
        <v>365</v>
      </c>
      <c r="E401" s="20">
        <v>0.03</v>
      </c>
      <c r="F401" s="16">
        <f t="shared" si="84"/>
        <v>0</v>
      </c>
      <c r="G401" s="12">
        <f t="shared" si="85"/>
        <v>0</v>
      </c>
      <c r="H401" s="13">
        <f t="shared" si="86"/>
        <v>0</v>
      </c>
      <c r="I401" s="17"/>
      <c r="J401" s="13">
        <f t="shared" si="87"/>
        <v>0</v>
      </c>
    </row>
    <row r="402" spans="1:10">
      <c r="A402" s="10">
        <f t="shared" ref="A402:A407" si="88">+B401+1</f>
        <v>42370</v>
      </c>
      <c r="B402" s="15">
        <f>+B401+31</f>
        <v>42400</v>
      </c>
      <c r="C402" s="38">
        <f t="shared" si="82"/>
        <v>31</v>
      </c>
      <c r="D402" s="11">
        <v>366</v>
      </c>
      <c r="E402" s="20">
        <v>0.03</v>
      </c>
      <c r="F402" s="16">
        <f t="shared" ref="F402:F407" si="89">+H401+I402</f>
        <v>0</v>
      </c>
      <c r="G402" s="12">
        <f t="shared" ref="G402:G407" si="90">ROUND((POWER((1+ROUND(E402/D402,10)),C402)-1),14)*F402</f>
        <v>0</v>
      </c>
      <c r="H402" s="13">
        <f t="shared" ref="H402:H407" si="91">+F402+G402</f>
        <v>0</v>
      </c>
      <c r="I402" s="17"/>
      <c r="J402" s="13">
        <f t="shared" ref="J402:J407" si="92">+J401+G402</f>
        <v>0</v>
      </c>
    </row>
    <row r="403" spans="1:10">
      <c r="A403" s="10">
        <f t="shared" si="88"/>
        <v>42401</v>
      </c>
      <c r="B403" s="15">
        <f>+B402+29</f>
        <v>42429</v>
      </c>
      <c r="C403" s="38">
        <f t="shared" si="82"/>
        <v>29</v>
      </c>
      <c r="D403" s="11">
        <v>366</v>
      </c>
      <c r="E403" s="20">
        <v>0.03</v>
      </c>
      <c r="F403" s="16">
        <f t="shared" si="89"/>
        <v>0</v>
      </c>
      <c r="G403" s="12">
        <f t="shared" si="90"/>
        <v>0</v>
      </c>
      <c r="H403" s="13">
        <f t="shared" si="91"/>
        <v>0</v>
      </c>
      <c r="I403" s="17"/>
      <c r="J403" s="13">
        <f t="shared" si="92"/>
        <v>0</v>
      </c>
    </row>
    <row r="404" spans="1:10">
      <c r="A404" s="10">
        <f t="shared" si="88"/>
        <v>42430</v>
      </c>
      <c r="B404" s="15">
        <f>+B403+31</f>
        <v>42460</v>
      </c>
      <c r="C404" s="38">
        <f t="shared" si="82"/>
        <v>31</v>
      </c>
      <c r="D404" s="11">
        <v>366</v>
      </c>
      <c r="E404" s="20">
        <v>0.03</v>
      </c>
      <c r="F404" s="16">
        <f t="shared" si="89"/>
        <v>0</v>
      </c>
      <c r="G404" s="12">
        <f t="shared" si="90"/>
        <v>0</v>
      </c>
      <c r="H404" s="13">
        <f t="shared" si="91"/>
        <v>0</v>
      </c>
      <c r="I404" s="17"/>
      <c r="J404" s="13">
        <f t="shared" si="92"/>
        <v>0</v>
      </c>
    </row>
    <row r="405" spans="1:10">
      <c r="A405" s="10">
        <f t="shared" si="88"/>
        <v>42461</v>
      </c>
      <c r="B405" s="15">
        <f>+B404+30</f>
        <v>42490</v>
      </c>
      <c r="C405" s="38">
        <f t="shared" ref="C405:C410" si="93">+B405-A405+1</f>
        <v>30</v>
      </c>
      <c r="D405" s="11">
        <v>366</v>
      </c>
      <c r="E405" s="20">
        <v>0.04</v>
      </c>
      <c r="F405" s="16">
        <f t="shared" si="89"/>
        <v>0</v>
      </c>
      <c r="G405" s="12">
        <f t="shared" si="90"/>
        <v>0</v>
      </c>
      <c r="H405" s="13">
        <f t="shared" si="91"/>
        <v>0</v>
      </c>
      <c r="I405" s="17"/>
      <c r="J405" s="13">
        <f t="shared" si="92"/>
        <v>0</v>
      </c>
    </row>
    <row r="406" spans="1:10">
      <c r="A406" s="10">
        <f t="shared" si="88"/>
        <v>42491</v>
      </c>
      <c r="B406" s="15">
        <f>+B405+31</f>
        <v>42521</v>
      </c>
      <c r="C406" s="38">
        <f t="shared" si="93"/>
        <v>31</v>
      </c>
      <c r="D406" s="11">
        <v>366</v>
      </c>
      <c r="E406" s="20">
        <v>0.04</v>
      </c>
      <c r="F406" s="16">
        <f t="shared" si="89"/>
        <v>0</v>
      </c>
      <c r="G406" s="12">
        <f t="shared" si="90"/>
        <v>0</v>
      </c>
      <c r="H406" s="13">
        <f t="shared" si="91"/>
        <v>0</v>
      </c>
      <c r="I406" s="17"/>
      <c r="J406" s="13">
        <f t="shared" si="92"/>
        <v>0</v>
      </c>
    </row>
    <row r="407" spans="1:10">
      <c r="A407" s="10">
        <f t="shared" si="88"/>
        <v>42522</v>
      </c>
      <c r="B407" s="15">
        <f>+B406+30</f>
        <v>42551</v>
      </c>
      <c r="C407" s="38">
        <f t="shared" si="93"/>
        <v>30</v>
      </c>
      <c r="D407" s="11">
        <v>366</v>
      </c>
      <c r="E407" s="20">
        <v>0.04</v>
      </c>
      <c r="F407" s="16">
        <f t="shared" si="89"/>
        <v>0</v>
      </c>
      <c r="G407" s="12">
        <f t="shared" si="90"/>
        <v>0</v>
      </c>
      <c r="H407" s="13">
        <f t="shared" si="91"/>
        <v>0</v>
      </c>
      <c r="I407" s="17"/>
      <c r="J407" s="13">
        <f t="shared" si="92"/>
        <v>0</v>
      </c>
    </row>
    <row r="408" spans="1:10">
      <c r="A408" s="10">
        <f t="shared" ref="A408:A416" si="94">+B407+1</f>
        <v>42552</v>
      </c>
      <c r="B408" s="15">
        <f>+B407+31</f>
        <v>42582</v>
      </c>
      <c r="C408" s="38">
        <f t="shared" si="93"/>
        <v>31</v>
      </c>
      <c r="D408" s="11">
        <v>366</v>
      </c>
      <c r="E408" s="20">
        <v>0.04</v>
      </c>
      <c r="F408" s="16">
        <f t="shared" ref="F408:F413" si="95">+H407+I408</f>
        <v>0</v>
      </c>
      <c r="G408" s="12">
        <f t="shared" ref="G408:G413" si="96">ROUND((POWER((1+ROUND(E408/D408,10)),C408)-1),14)*F408</f>
        <v>0</v>
      </c>
      <c r="H408" s="13">
        <f t="shared" ref="H408:H413" si="97">+F408+G408</f>
        <v>0</v>
      </c>
      <c r="I408" s="17"/>
      <c r="J408" s="13">
        <f t="shared" ref="J408:J413" si="98">+J407+G408</f>
        <v>0</v>
      </c>
    </row>
    <row r="409" spans="1:10">
      <c r="A409" s="10">
        <f t="shared" si="94"/>
        <v>42583</v>
      </c>
      <c r="B409" s="15">
        <f>+B408+31</f>
        <v>42613</v>
      </c>
      <c r="C409" s="38">
        <f t="shared" si="93"/>
        <v>31</v>
      </c>
      <c r="D409" s="11">
        <v>366</v>
      </c>
      <c r="E409" s="20">
        <v>0.04</v>
      </c>
      <c r="F409" s="16">
        <f t="shared" si="95"/>
        <v>0</v>
      </c>
      <c r="G409" s="12">
        <f t="shared" si="96"/>
        <v>0</v>
      </c>
      <c r="H409" s="13">
        <f t="shared" si="97"/>
        <v>0</v>
      </c>
      <c r="I409" s="17"/>
      <c r="J409" s="13">
        <f t="shared" si="98"/>
        <v>0</v>
      </c>
    </row>
    <row r="410" spans="1:10">
      <c r="A410" s="10">
        <f t="shared" si="94"/>
        <v>42614</v>
      </c>
      <c r="B410" s="15">
        <f>+B409+30</f>
        <v>42643</v>
      </c>
      <c r="C410" s="38">
        <f t="shared" si="93"/>
        <v>30</v>
      </c>
      <c r="D410" s="11">
        <v>366</v>
      </c>
      <c r="E410" s="20">
        <v>0.04</v>
      </c>
      <c r="F410" s="16">
        <f t="shared" si="95"/>
        <v>0</v>
      </c>
      <c r="G410" s="12">
        <f t="shared" si="96"/>
        <v>0</v>
      </c>
      <c r="H410" s="13">
        <f t="shared" si="97"/>
        <v>0</v>
      </c>
      <c r="I410" s="17"/>
      <c r="J410" s="13">
        <f t="shared" si="98"/>
        <v>0</v>
      </c>
    </row>
    <row r="411" spans="1:10">
      <c r="A411" s="10">
        <f t="shared" si="94"/>
        <v>42644</v>
      </c>
      <c r="B411" s="15">
        <f>+B410+31</f>
        <v>42674</v>
      </c>
      <c r="C411" s="38">
        <f t="shared" ref="C411:C416" si="99">+B411-A411+1</f>
        <v>31</v>
      </c>
      <c r="D411" s="11">
        <v>366</v>
      </c>
      <c r="E411" s="20">
        <v>0.04</v>
      </c>
      <c r="F411" s="16">
        <f t="shared" si="95"/>
        <v>0</v>
      </c>
      <c r="G411" s="12">
        <f t="shared" si="96"/>
        <v>0</v>
      </c>
      <c r="H411" s="13">
        <f t="shared" si="97"/>
        <v>0</v>
      </c>
      <c r="I411" s="17"/>
      <c r="J411" s="13">
        <f t="shared" si="98"/>
        <v>0</v>
      </c>
    </row>
    <row r="412" spans="1:10">
      <c r="A412" s="10">
        <f t="shared" si="94"/>
        <v>42675</v>
      </c>
      <c r="B412" s="15">
        <f>+B411+30</f>
        <v>42704</v>
      </c>
      <c r="C412" s="38">
        <f t="shared" si="99"/>
        <v>30</v>
      </c>
      <c r="D412" s="11">
        <v>366</v>
      </c>
      <c r="E412" s="20">
        <v>0.04</v>
      </c>
      <c r="F412" s="16">
        <f t="shared" si="95"/>
        <v>0</v>
      </c>
      <c r="G412" s="12">
        <f t="shared" si="96"/>
        <v>0</v>
      </c>
      <c r="H412" s="13">
        <f t="shared" si="97"/>
        <v>0</v>
      </c>
      <c r="I412" s="17"/>
      <c r="J412" s="13">
        <f t="shared" si="98"/>
        <v>0</v>
      </c>
    </row>
    <row r="413" spans="1:10">
      <c r="A413" s="10">
        <f t="shared" si="94"/>
        <v>42705</v>
      </c>
      <c r="B413" s="15">
        <f>+B412+31</f>
        <v>42735</v>
      </c>
      <c r="C413" s="38">
        <f t="shared" si="99"/>
        <v>31</v>
      </c>
      <c r="D413" s="11">
        <v>366</v>
      </c>
      <c r="E413" s="20">
        <v>0.04</v>
      </c>
      <c r="F413" s="16">
        <f t="shared" si="95"/>
        <v>0</v>
      </c>
      <c r="G413" s="12">
        <f t="shared" si="96"/>
        <v>0</v>
      </c>
      <c r="H413" s="13">
        <f t="shared" si="97"/>
        <v>0</v>
      </c>
      <c r="I413" s="17"/>
      <c r="J413" s="13">
        <f t="shared" si="98"/>
        <v>0</v>
      </c>
    </row>
    <row r="414" spans="1:10">
      <c r="A414" s="10">
        <f t="shared" si="94"/>
        <v>42736</v>
      </c>
      <c r="B414" s="15">
        <f>+B413+31</f>
        <v>42766</v>
      </c>
      <c r="C414" s="38">
        <f t="shared" si="99"/>
        <v>31</v>
      </c>
      <c r="D414" s="11">
        <v>365</v>
      </c>
      <c r="E414" s="20">
        <v>0.04</v>
      </c>
      <c r="F414" s="16">
        <f t="shared" ref="F414:F419" si="100">+H413+I414</f>
        <v>0</v>
      </c>
      <c r="G414" s="12">
        <f t="shared" ref="G414:G419" si="101">ROUND((POWER((1+ROUND(E414/D414,10)),C414)-1),14)*F414</f>
        <v>0</v>
      </c>
      <c r="H414" s="13">
        <f t="shared" ref="H414:H419" si="102">+F414+G414</f>
        <v>0</v>
      </c>
      <c r="I414" s="17"/>
      <c r="J414" s="13">
        <f t="shared" ref="J414:J419" si="103">+J413+G414</f>
        <v>0</v>
      </c>
    </row>
    <row r="415" spans="1:10">
      <c r="A415" s="10">
        <f t="shared" si="94"/>
        <v>42767</v>
      </c>
      <c r="B415" s="15">
        <f>+B414+28</f>
        <v>42794</v>
      </c>
      <c r="C415" s="38">
        <f t="shared" si="99"/>
        <v>28</v>
      </c>
      <c r="D415" s="11">
        <v>365</v>
      </c>
      <c r="E415" s="20">
        <v>0.04</v>
      </c>
      <c r="F415" s="16">
        <f t="shared" si="100"/>
        <v>0</v>
      </c>
      <c r="G415" s="12">
        <f t="shared" si="101"/>
        <v>0</v>
      </c>
      <c r="H415" s="13">
        <f t="shared" si="102"/>
        <v>0</v>
      </c>
      <c r="I415" s="17"/>
      <c r="J415" s="13">
        <f t="shared" si="103"/>
        <v>0</v>
      </c>
    </row>
    <row r="416" spans="1:10">
      <c r="A416" s="10">
        <f t="shared" si="94"/>
        <v>42795</v>
      </c>
      <c r="B416" s="15">
        <f>+B415+31</f>
        <v>42825</v>
      </c>
      <c r="C416" s="38">
        <f t="shared" si="99"/>
        <v>31</v>
      </c>
      <c r="D416" s="11">
        <v>365</v>
      </c>
      <c r="E416" s="20">
        <v>0.04</v>
      </c>
      <c r="F416" s="16">
        <f t="shared" si="100"/>
        <v>0</v>
      </c>
      <c r="G416" s="12">
        <f t="shared" si="101"/>
        <v>0</v>
      </c>
      <c r="H416" s="13">
        <f t="shared" si="102"/>
        <v>0</v>
      </c>
      <c r="I416" s="17"/>
      <c r="J416" s="13">
        <f t="shared" si="103"/>
        <v>0</v>
      </c>
    </row>
    <row r="417" spans="1:10">
      <c r="A417" s="10">
        <f t="shared" ref="A417:A425" si="104">+B416+1</f>
        <v>42826</v>
      </c>
      <c r="B417" s="15">
        <f>+B416+30</f>
        <v>42855</v>
      </c>
      <c r="C417" s="38">
        <f t="shared" ref="C417:C422" si="105">+B417-A417+1</f>
        <v>30</v>
      </c>
      <c r="D417" s="11">
        <v>365</v>
      </c>
      <c r="E417" s="20">
        <v>0.04</v>
      </c>
      <c r="F417" s="16">
        <f t="shared" si="100"/>
        <v>0</v>
      </c>
      <c r="G417" s="12">
        <f t="shared" si="101"/>
        <v>0</v>
      </c>
      <c r="H417" s="13">
        <f t="shared" si="102"/>
        <v>0</v>
      </c>
      <c r="I417" s="17"/>
      <c r="J417" s="13">
        <f t="shared" si="103"/>
        <v>0</v>
      </c>
    </row>
    <row r="418" spans="1:10">
      <c r="A418" s="10">
        <f t="shared" si="104"/>
        <v>42856</v>
      </c>
      <c r="B418" s="15">
        <f>+B417+31</f>
        <v>42886</v>
      </c>
      <c r="C418" s="38">
        <f t="shared" si="105"/>
        <v>31</v>
      </c>
      <c r="D418" s="11">
        <v>365</v>
      </c>
      <c r="E418" s="20">
        <v>0.04</v>
      </c>
      <c r="F418" s="16">
        <f t="shared" si="100"/>
        <v>0</v>
      </c>
      <c r="G418" s="12">
        <f t="shared" si="101"/>
        <v>0</v>
      </c>
      <c r="H418" s="13">
        <f t="shared" si="102"/>
        <v>0</v>
      </c>
      <c r="I418" s="17"/>
      <c r="J418" s="13">
        <f t="shared" si="103"/>
        <v>0</v>
      </c>
    </row>
    <row r="419" spans="1:10">
      <c r="A419" s="10">
        <f t="shared" si="104"/>
        <v>42887</v>
      </c>
      <c r="B419" s="15">
        <f>+B418+30</f>
        <v>42916</v>
      </c>
      <c r="C419" s="38">
        <f t="shared" si="105"/>
        <v>30</v>
      </c>
      <c r="D419" s="11">
        <v>365</v>
      </c>
      <c r="E419" s="20">
        <v>0.04</v>
      </c>
      <c r="F419" s="16">
        <f t="shared" si="100"/>
        <v>0</v>
      </c>
      <c r="G419" s="12">
        <f t="shared" si="101"/>
        <v>0</v>
      </c>
      <c r="H419" s="13">
        <f t="shared" si="102"/>
        <v>0</v>
      </c>
      <c r="I419" s="17"/>
      <c r="J419" s="13">
        <f t="shared" si="103"/>
        <v>0</v>
      </c>
    </row>
    <row r="420" spans="1:10">
      <c r="A420" s="10">
        <f t="shared" si="104"/>
        <v>42917</v>
      </c>
      <c r="B420" s="15">
        <f>+B419+31</f>
        <v>42947</v>
      </c>
      <c r="C420" s="38">
        <f t="shared" si="105"/>
        <v>31</v>
      </c>
      <c r="D420" s="11">
        <v>365</v>
      </c>
      <c r="E420" s="20">
        <v>0.04</v>
      </c>
      <c r="F420" s="16">
        <f t="shared" ref="F420:F425" si="106">+H419+I420</f>
        <v>0</v>
      </c>
      <c r="G420" s="12">
        <f t="shared" ref="G420:G425" si="107">ROUND((POWER((1+ROUND(E420/D420,10)),C420)-1),14)*F420</f>
        <v>0</v>
      </c>
      <c r="H420" s="13">
        <f t="shared" ref="H420:H425" si="108">+F420+G420</f>
        <v>0</v>
      </c>
      <c r="I420" s="17"/>
      <c r="J420" s="13">
        <f t="shared" ref="J420:J425" si="109">+J419+G420</f>
        <v>0</v>
      </c>
    </row>
    <row r="421" spans="1:10">
      <c r="A421" s="10">
        <f t="shared" si="104"/>
        <v>42948</v>
      </c>
      <c r="B421" s="15">
        <f>+B420+31</f>
        <v>42978</v>
      </c>
      <c r="C421" s="38">
        <f t="shared" si="105"/>
        <v>31</v>
      </c>
      <c r="D421" s="11">
        <v>365</v>
      </c>
      <c r="E421" s="20">
        <v>0.04</v>
      </c>
      <c r="F421" s="16">
        <f t="shared" si="106"/>
        <v>0</v>
      </c>
      <c r="G421" s="12">
        <f t="shared" si="107"/>
        <v>0</v>
      </c>
      <c r="H421" s="13">
        <f t="shared" si="108"/>
        <v>0</v>
      </c>
      <c r="I421" s="17"/>
      <c r="J421" s="13">
        <f t="shared" si="109"/>
        <v>0</v>
      </c>
    </row>
    <row r="422" spans="1:10">
      <c r="A422" s="10">
        <f t="shared" si="104"/>
        <v>42979</v>
      </c>
      <c r="B422" s="15">
        <f>+B421+30</f>
        <v>43008</v>
      </c>
      <c r="C422" s="38">
        <f t="shared" si="105"/>
        <v>30</v>
      </c>
      <c r="D422" s="11">
        <v>365</v>
      </c>
      <c r="E422" s="20">
        <v>0.04</v>
      </c>
      <c r="F422" s="16">
        <f t="shared" si="106"/>
        <v>0</v>
      </c>
      <c r="G422" s="12">
        <f t="shared" si="107"/>
        <v>0</v>
      </c>
      <c r="H422" s="13">
        <f t="shared" si="108"/>
        <v>0</v>
      </c>
      <c r="I422" s="17"/>
      <c r="J422" s="13">
        <f t="shared" si="109"/>
        <v>0</v>
      </c>
    </row>
    <row r="423" spans="1:10">
      <c r="A423" s="10">
        <f t="shared" si="104"/>
        <v>43009</v>
      </c>
      <c r="B423" s="15">
        <f>+B422+31</f>
        <v>43039</v>
      </c>
      <c r="C423" s="38">
        <f t="shared" ref="C423:C428" si="110">+B423-A423+1</f>
        <v>31</v>
      </c>
      <c r="D423" s="11">
        <v>365</v>
      </c>
      <c r="E423" s="20">
        <v>0.04</v>
      </c>
      <c r="F423" s="16">
        <f t="shared" si="106"/>
        <v>0</v>
      </c>
      <c r="G423" s="12">
        <f t="shared" si="107"/>
        <v>0</v>
      </c>
      <c r="H423" s="13">
        <f t="shared" si="108"/>
        <v>0</v>
      </c>
      <c r="I423" s="17"/>
      <c r="J423" s="13">
        <f t="shared" si="109"/>
        <v>0</v>
      </c>
    </row>
    <row r="424" spans="1:10">
      <c r="A424" s="10">
        <f t="shared" si="104"/>
        <v>43040</v>
      </c>
      <c r="B424" s="15">
        <f>+B423+30</f>
        <v>43069</v>
      </c>
      <c r="C424" s="38">
        <f t="shared" si="110"/>
        <v>30</v>
      </c>
      <c r="D424" s="11">
        <v>365</v>
      </c>
      <c r="E424" s="20">
        <v>0.04</v>
      </c>
      <c r="F424" s="16">
        <f t="shared" si="106"/>
        <v>0</v>
      </c>
      <c r="G424" s="12">
        <f t="shared" si="107"/>
        <v>0</v>
      </c>
      <c r="H424" s="13">
        <f t="shared" si="108"/>
        <v>0</v>
      </c>
      <c r="I424" s="17"/>
      <c r="J424" s="13">
        <f t="shared" si="109"/>
        <v>0</v>
      </c>
    </row>
    <row r="425" spans="1:10">
      <c r="A425" s="10">
        <f t="shared" si="104"/>
        <v>43070</v>
      </c>
      <c r="B425" s="15">
        <f>+B424+31</f>
        <v>43100</v>
      </c>
      <c r="C425" s="38">
        <f t="shared" si="110"/>
        <v>31</v>
      </c>
      <c r="D425" s="11">
        <v>365</v>
      </c>
      <c r="E425" s="20">
        <v>0.04</v>
      </c>
      <c r="F425" s="16">
        <f t="shared" si="106"/>
        <v>0</v>
      </c>
      <c r="G425" s="12">
        <f t="shared" si="107"/>
        <v>0</v>
      </c>
      <c r="H425" s="13">
        <f t="shared" si="108"/>
        <v>0</v>
      </c>
      <c r="I425" s="17"/>
      <c r="J425" s="13">
        <f t="shared" si="109"/>
        <v>0</v>
      </c>
    </row>
    <row r="426" spans="1:10">
      <c r="A426" s="10">
        <f>+B425+1</f>
        <v>43101</v>
      </c>
      <c r="B426" s="15">
        <f>+B425+31</f>
        <v>43131</v>
      </c>
      <c r="C426" s="38">
        <f t="shared" si="110"/>
        <v>31</v>
      </c>
      <c r="D426" s="11">
        <v>365</v>
      </c>
      <c r="E426" s="20">
        <v>0.04</v>
      </c>
      <c r="F426" s="16">
        <f>+H425+I426</f>
        <v>0</v>
      </c>
      <c r="G426" s="12">
        <f>ROUND((POWER((1+ROUND(E426/D426,10)),C426)-1),14)*F426</f>
        <v>0</v>
      </c>
      <c r="H426" s="13">
        <f>+F426+G426</f>
        <v>0</v>
      </c>
      <c r="I426" s="17"/>
      <c r="J426" s="13">
        <f>+J425+G426</f>
        <v>0</v>
      </c>
    </row>
    <row r="427" spans="1:10">
      <c r="A427" s="10">
        <f>+B426+1</f>
        <v>43132</v>
      </c>
      <c r="B427" s="15">
        <f>B426+28</f>
        <v>43159</v>
      </c>
      <c r="C427" s="38">
        <f t="shared" si="110"/>
        <v>28</v>
      </c>
      <c r="D427" s="11">
        <v>365</v>
      </c>
      <c r="E427" s="20">
        <v>0.04</v>
      </c>
      <c r="F427" s="16">
        <f>+H426+I427</f>
        <v>0</v>
      </c>
      <c r="G427" s="12">
        <f>ROUND((POWER((1+ROUND(E427/D427,10)),C427)-1),14)*F427</f>
        <v>0</v>
      </c>
      <c r="H427" s="13">
        <f>+F427+G427</f>
        <v>0</v>
      </c>
      <c r="I427" s="17"/>
      <c r="J427" s="13">
        <f>+J426+G427</f>
        <v>0</v>
      </c>
    </row>
    <row r="428" spans="1:10">
      <c r="A428" s="10">
        <f>+B427+1</f>
        <v>43160</v>
      </c>
      <c r="B428" s="15">
        <f>+B427+31</f>
        <v>43190</v>
      </c>
      <c r="C428" s="38">
        <f t="shared" si="110"/>
        <v>31</v>
      </c>
      <c r="D428" s="11">
        <v>365</v>
      </c>
      <c r="E428" s="20">
        <v>0.04</v>
      </c>
      <c r="F428" s="16">
        <f>+H427+I428</f>
        <v>0</v>
      </c>
      <c r="G428" s="12">
        <f>ROUND((POWER((1+ROUND(E428/D428,10)),C428)-1),14)*F428</f>
        <v>0</v>
      </c>
      <c r="H428" s="13">
        <f>+F428+G428</f>
        <v>0</v>
      </c>
      <c r="I428" s="17"/>
      <c r="J428" s="13">
        <f>+J427+G428</f>
        <v>0</v>
      </c>
    </row>
    <row r="429" spans="1:10">
      <c r="A429" s="10">
        <f>+B428+1</f>
        <v>43191</v>
      </c>
      <c r="B429" s="15">
        <f>B428+30</f>
        <v>43220</v>
      </c>
      <c r="C429" s="38">
        <f>+B429-A429+1</f>
        <v>30</v>
      </c>
      <c r="D429" s="11">
        <v>365</v>
      </c>
      <c r="E429" s="20">
        <v>0.05</v>
      </c>
      <c r="F429" s="16">
        <f>+H428+I429</f>
        <v>0</v>
      </c>
      <c r="G429" s="12">
        <f>ROUND((POWER((1+ROUND(E429/D429,10)),C429)-1),14)*F429</f>
        <v>0</v>
      </c>
      <c r="H429" s="13">
        <f>+F429+G429</f>
        <v>0</v>
      </c>
      <c r="I429" s="17"/>
      <c r="J429" s="13">
        <f>+J428+G429</f>
        <v>0</v>
      </c>
    </row>
    <row r="430" spans="1:10">
      <c r="A430" s="10">
        <f t="shared" ref="A430:A445" si="111">+B429+1</f>
        <v>43221</v>
      </c>
      <c r="B430" s="15">
        <f>B429+31</f>
        <v>43251</v>
      </c>
      <c r="C430" s="38">
        <f t="shared" ref="C430:C445" si="112">+B430-A430+1</f>
        <v>31</v>
      </c>
      <c r="D430" s="11">
        <v>365</v>
      </c>
      <c r="E430" s="20">
        <v>0.05</v>
      </c>
      <c r="F430" s="16">
        <f t="shared" ref="F430:F445" si="113">+H429+I430</f>
        <v>0</v>
      </c>
      <c r="G430" s="12">
        <f t="shared" ref="G430:G445" si="114">ROUND((POWER((1+ROUND(E430/D430,10)),C430)-1),14)*F430</f>
        <v>0</v>
      </c>
      <c r="H430" s="13">
        <f t="shared" ref="H430:H445" si="115">+F430+G430</f>
        <v>0</v>
      </c>
      <c r="I430" s="17"/>
      <c r="J430" s="13">
        <f t="shared" ref="J430:J445" si="116">+J429+G430</f>
        <v>0</v>
      </c>
    </row>
    <row r="431" spans="1:10">
      <c r="A431" s="10">
        <f t="shared" si="111"/>
        <v>43252</v>
      </c>
      <c r="B431" s="15">
        <f>B430+30</f>
        <v>43281</v>
      </c>
      <c r="C431" s="38">
        <f t="shared" si="112"/>
        <v>30</v>
      </c>
      <c r="D431" s="11">
        <v>365</v>
      </c>
      <c r="E431" s="20">
        <v>0.05</v>
      </c>
      <c r="F431" s="16">
        <f t="shared" si="113"/>
        <v>0</v>
      </c>
      <c r="G431" s="12">
        <f t="shared" si="114"/>
        <v>0</v>
      </c>
      <c r="H431" s="13">
        <f t="shared" si="115"/>
        <v>0</v>
      </c>
      <c r="I431" s="17"/>
      <c r="J431" s="13">
        <f t="shared" si="116"/>
        <v>0</v>
      </c>
    </row>
    <row r="432" spans="1:10" s="46" customFormat="1">
      <c r="A432" s="39">
        <f t="shared" si="111"/>
        <v>43282</v>
      </c>
      <c r="B432" s="40">
        <f>B431+31</f>
        <v>43312</v>
      </c>
      <c r="C432" s="38">
        <f t="shared" si="112"/>
        <v>31</v>
      </c>
      <c r="D432" s="41">
        <v>365</v>
      </c>
      <c r="E432" s="42">
        <v>0.05</v>
      </c>
      <c r="F432" s="43">
        <f t="shared" si="113"/>
        <v>0</v>
      </c>
      <c r="G432" s="12">
        <f t="shared" si="114"/>
        <v>0</v>
      </c>
      <c r="H432" s="44">
        <f t="shared" si="115"/>
        <v>0</v>
      </c>
      <c r="I432" s="45"/>
      <c r="J432" s="44">
        <f t="shared" si="116"/>
        <v>0</v>
      </c>
    </row>
    <row r="433" spans="1:10" s="46" customFormat="1">
      <c r="A433" s="39">
        <f t="shared" si="111"/>
        <v>43313</v>
      </c>
      <c r="B433" s="40">
        <f>B432+31</f>
        <v>43343</v>
      </c>
      <c r="C433" s="38">
        <f t="shared" si="112"/>
        <v>31</v>
      </c>
      <c r="D433" s="41">
        <v>365</v>
      </c>
      <c r="E433" s="42">
        <v>0.05</v>
      </c>
      <c r="F433" s="43">
        <f t="shared" si="113"/>
        <v>0</v>
      </c>
      <c r="G433" s="12">
        <f t="shared" si="114"/>
        <v>0</v>
      </c>
      <c r="H433" s="44">
        <f t="shared" si="115"/>
        <v>0</v>
      </c>
      <c r="I433" s="45"/>
      <c r="J433" s="44">
        <f t="shared" si="116"/>
        <v>0</v>
      </c>
    </row>
    <row r="434" spans="1:10" s="46" customFormat="1">
      <c r="A434" s="39">
        <f t="shared" si="111"/>
        <v>43344</v>
      </c>
      <c r="B434" s="40">
        <f>B433+30</f>
        <v>43373</v>
      </c>
      <c r="C434" s="38">
        <f t="shared" si="112"/>
        <v>30</v>
      </c>
      <c r="D434" s="41">
        <v>365</v>
      </c>
      <c r="E434" s="42">
        <v>0.05</v>
      </c>
      <c r="F434" s="43">
        <f t="shared" si="113"/>
        <v>0</v>
      </c>
      <c r="G434" s="12">
        <f t="shared" si="114"/>
        <v>0</v>
      </c>
      <c r="H434" s="44">
        <f t="shared" si="115"/>
        <v>0</v>
      </c>
      <c r="I434" s="45"/>
      <c r="J434" s="44">
        <f t="shared" si="116"/>
        <v>0</v>
      </c>
    </row>
    <row r="435" spans="1:10">
      <c r="A435" s="10">
        <f t="shared" si="111"/>
        <v>43374</v>
      </c>
      <c r="B435" s="15">
        <f>B434+31</f>
        <v>43404</v>
      </c>
      <c r="C435" s="38">
        <f t="shared" si="112"/>
        <v>31</v>
      </c>
      <c r="D435" s="11">
        <v>365</v>
      </c>
      <c r="E435" s="20">
        <v>0.05</v>
      </c>
      <c r="F435" s="16">
        <f t="shared" si="113"/>
        <v>0</v>
      </c>
      <c r="G435" s="12">
        <f t="shared" si="114"/>
        <v>0</v>
      </c>
      <c r="H435" s="13">
        <f t="shared" si="115"/>
        <v>0</v>
      </c>
      <c r="I435" s="17"/>
      <c r="J435" s="13">
        <f t="shared" si="116"/>
        <v>0</v>
      </c>
    </row>
    <row r="436" spans="1:10">
      <c r="A436" s="10">
        <f t="shared" si="111"/>
        <v>43405</v>
      </c>
      <c r="B436" s="15">
        <f>B435+30</f>
        <v>43434</v>
      </c>
      <c r="C436" s="38">
        <f t="shared" si="112"/>
        <v>30</v>
      </c>
      <c r="D436" s="11">
        <v>365</v>
      </c>
      <c r="E436" s="20">
        <v>0.05</v>
      </c>
      <c r="F436" s="16">
        <f t="shared" si="113"/>
        <v>0</v>
      </c>
      <c r="G436" s="12">
        <f t="shared" si="114"/>
        <v>0</v>
      </c>
      <c r="H436" s="13">
        <f t="shared" si="115"/>
        <v>0</v>
      </c>
      <c r="I436" s="17"/>
      <c r="J436" s="13">
        <f t="shared" si="116"/>
        <v>0</v>
      </c>
    </row>
    <row r="437" spans="1:10">
      <c r="A437" s="10">
        <f t="shared" si="111"/>
        <v>43435</v>
      </c>
      <c r="B437" s="15">
        <f>B436+31</f>
        <v>43465</v>
      </c>
      <c r="C437" s="38">
        <f t="shared" si="112"/>
        <v>31</v>
      </c>
      <c r="D437" s="11">
        <v>365</v>
      </c>
      <c r="E437" s="20">
        <v>0.05</v>
      </c>
      <c r="F437" s="16">
        <f t="shared" si="113"/>
        <v>0</v>
      </c>
      <c r="G437" s="12">
        <f t="shared" si="114"/>
        <v>0</v>
      </c>
      <c r="H437" s="13">
        <f t="shared" si="115"/>
        <v>0</v>
      </c>
      <c r="I437" s="17"/>
      <c r="J437" s="13">
        <f t="shared" si="116"/>
        <v>0</v>
      </c>
    </row>
    <row r="438" spans="1:10">
      <c r="A438" s="10">
        <f t="shared" si="111"/>
        <v>43466</v>
      </c>
      <c r="B438" s="15">
        <f>B437+31</f>
        <v>43496</v>
      </c>
      <c r="C438" s="38">
        <f t="shared" si="112"/>
        <v>31</v>
      </c>
      <c r="D438" s="11">
        <v>365</v>
      </c>
      <c r="E438" s="20">
        <v>0.06</v>
      </c>
      <c r="F438" s="16">
        <f t="shared" si="113"/>
        <v>0</v>
      </c>
      <c r="G438" s="12">
        <f t="shared" si="114"/>
        <v>0</v>
      </c>
      <c r="H438" s="13">
        <f t="shared" si="115"/>
        <v>0</v>
      </c>
      <c r="I438" s="17"/>
      <c r="J438" s="13">
        <f t="shared" si="116"/>
        <v>0</v>
      </c>
    </row>
    <row r="439" spans="1:10">
      <c r="A439" s="10">
        <f t="shared" si="111"/>
        <v>43497</v>
      </c>
      <c r="B439" s="15">
        <f>B438+28</f>
        <v>43524</v>
      </c>
      <c r="C439" s="38">
        <f t="shared" si="112"/>
        <v>28</v>
      </c>
      <c r="D439" s="11">
        <v>365</v>
      </c>
      <c r="E439" s="20">
        <v>0.06</v>
      </c>
      <c r="F439" s="16">
        <f t="shared" si="113"/>
        <v>0</v>
      </c>
      <c r="G439" s="12">
        <f t="shared" si="114"/>
        <v>0</v>
      </c>
      <c r="H439" s="13">
        <f t="shared" si="115"/>
        <v>0</v>
      </c>
      <c r="I439" s="17"/>
      <c r="J439" s="13">
        <f t="shared" si="116"/>
        <v>0</v>
      </c>
    </row>
    <row r="440" spans="1:10">
      <c r="A440" s="10">
        <f t="shared" si="111"/>
        <v>43525</v>
      </c>
      <c r="B440" s="15">
        <f>B439+31</f>
        <v>43555</v>
      </c>
      <c r="C440" s="38">
        <f t="shared" si="112"/>
        <v>31</v>
      </c>
      <c r="D440" s="11">
        <v>365</v>
      </c>
      <c r="E440" s="20">
        <v>0.06</v>
      </c>
      <c r="F440" s="16">
        <f t="shared" si="113"/>
        <v>0</v>
      </c>
      <c r="G440" s="12">
        <f t="shared" si="114"/>
        <v>0</v>
      </c>
      <c r="H440" s="13">
        <f t="shared" si="115"/>
        <v>0</v>
      </c>
      <c r="I440" s="17"/>
      <c r="J440" s="13">
        <f t="shared" si="116"/>
        <v>0</v>
      </c>
    </row>
    <row r="441" spans="1:10">
      <c r="A441" s="10">
        <f t="shared" si="111"/>
        <v>43556</v>
      </c>
      <c r="B441" s="15">
        <f>B440+30</f>
        <v>43585</v>
      </c>
      <c r="C441" s="38">
        <f t="shared" si="112"/>
        <v>30</v>
      </c>
      <c r="D441" s="11">
        <v>365</v>
      </c>
      <c r="E441" s="20">
        <v>0.06</v>
      </c>
      <c r="F441" s="16">
        <f t="shared" si="113"/>
        <v>0</v>
      </c>
      <c r="G441" s="12">
        <f t="shared" si="114"/>
        <v>0</v>
      </c>
      <c r="H441" s="13">
        <f t="shared" si="115"/>
        <v>0</v>
      </c>
      <c r="I441" s="17"/>
      <c r="J441" s="13">
        <f t="shared" si="116"/>
        <v>0</v>
      </c>
    </row>
    <row r="442" spans="1:10">
      <c r="A442" s="10">
        <f t="shared" si="111"/>
        <v>43586</v>
      </c>
      <c r="B442" s="15">
        <f>B441+31</f>
        <v>43616</v>
      </c>
      <c r="C442" s="38">
        <f t="shared" si="112"/>
        <v>31</v>
      </c>
      <c r="D442" s="11">
        <v>365</v>
      </c>
      <c r="E442" s="20">
        <v>0.06</v>
      </c>
      <c r="F442" s="16">
        <f t="shared" si="113"/>
        <v>0</v>
      </c>
      <c r="G442" s="12">
        <f t="shared" si="114"/>
        <v>0</v>
      </c>
      <c r="H442" s="13">
        <f t="shared" si="115"/>
        <v>0</v>
      </c>
      <c r="I442" s="17"/>
      <c r="J442" s="13">
        <f t="shared" si="116"/>
        <v>0</v>
      </c>
    </row>
    <row r="443" spans="1:10">
      <c r="A443" s="10">
        <f t="shared" si="111"/>
        <v>43617</v>
      </c>
      <c r="B443" s="15">
        <f>B442+30</f>
        <v>43646</v>
      </c>
      <c r="C443" s="38">
        <f t="shared" si="112"/>
        <v>30</v>
      </c>
      <c r="D443" s="11">
        <v>365</v>
      </c>
      <c r="E443" s="20">
        <v>0.06</v>
      </c>
      <c r="F443" s="16">
        <f t="shared" si="113"/>
        <v>0</v>
      </c>
      <c r="G443" s="12">
        <f t="shared" si="114"/>
        <v>0</v>
      </c>
      <c r="H443" s="13">
        <f t="shared" si="115"/>
        <v>0</v>
      </c>
      <c r="I443" s="17"/>
      <c r="J443" s="13">
        <f t="shared" si="116"/>
        <v>0</v>
      </c>
    </row>
    <row r="444" spans="1:10">
      <c r="A444" s="10">
        <f t="shared" si="111"/>
        <v>43647</v>
      </c>
      <c r="B444" s="15">
        <f>B443+31</f>
        <v>43677</v>
      </c>
      <c r="C444" s="38">
        <f t="shared" si="112"/>
        <v>31</v>
      </c>
      <c r="D444" s="11">
        <v>365</v>
      </c>
      <c r="E444" s="20">
        <v>0.05</v>
      </c>
      <c r="F444" s="16">
        <f t="shared" si="113"/>
        <v>0</v>
      </c>
      <c r="G444" s="12">
        <f t="shared" si="114"/>
        <v>0</v>
      </c>
      <c r="H444" s="13">
        <f t="shared" si="115"/>
        <v>0</v>
      </c>
      <c r="I444" s="17"/>
      <c r="J444" s="13">
        <f t="shared" si="116"/>
        <v>0</v>
      </c>
    </row>
    <row r="445" spans="1:10">
      <c r="A445" s="10">
        <f t="shared" si="111"/>
        <v>43678</v>
      </c>
      <c r="B445" s="15">
        <f>B444+31</f>
        <v>43708</v>
      </c>
      <c r="C445" s="38">
        <f t="shared" si="112"/>
        <v>31</v>
      </c>
      <c r="D445" s="11">
        <v>365</v>
      </c>
      <c r="E445" s="20">
        <v>0.05</v>
      </c>
      <c r="F445" s="16">
        <f t="shared" si="113"/>
        <v>0</v>
      </c>
      <c r="G445" s="12">
        <f t="shared" si="114"/>
        <v>0</v>
      </c>
      <c r="H445" s="13">
        <f t="shared" si="115"/>
        <v>0</v>
      </c>
      <c r="I445" s="17"/>
      <c r="J445" s="13">
        <f t="shared" si="116"/>
        <v>0</v>
      </c>
    </row>
    <row r="446" spans="1:10">
      <c r="A446" s="10">
        <f t="shared" ref="A446:A452" si="117">+B445+1</f>
        <v>43709</v>
      </c>
      <c r="B446" s="15">
        <f>B445+30</f>
        <v>43738</v>
      </c>
      <c r="C446" s="38">
        <f t="shared" ref="C446:C452" si="118">+B446-A446+1</f>
        <v>30</v>
      </c>
      <c r="D446" s="11">
        <v>365</v>
      </c>
      <c r="E446" s="20">
        <v>0.05</v>
      </c>
      <c r="F446" s="16">
        <f t="shared" ref="F446:F452" si="119">+H445+I446</f>
        <v>0</v>
      </c>
      <c r="G446" s="12">
        <f t="shared" ref="G446:G452" si="120">ROUND((POWER((1+ROUND(E446/D446,10)),C446)-1),14)*F446</f>
        <v>0</v>
      </c>
      <c r="H446" s="13">
        <f t="shared" ref="H446:H452" si="121">+F446+G446</f>
        <v>0</v>
      </c>
      <c r="I446" s="17"/>
      <c r="J446" s="13">
        <f t="shared" ref="J446:J452" si="122">+J445+G446</f>
        <v>0</v>
      </c>
    </row>
    <row r="447" spans="1:10">
      <c r="A447" s="10">
        <f t="shared" si="117"/>
        <v>43739</v>
      </c>
      <c r="B447" s="15">
        <f>B446+31</f>
        <v>43769</v>
      </c>
      <c r="C447" s="38">
        <f t="shared" si="118"/>
        <v>31</v>
      </c>
      <c r="D447" s="11">
        <v>365</v>
      </c>
      <c r="E447" s="20">
        <v>0.05</v>
      </c>
      <c r="F447" s="16">
        <f t="shared" si="119"/>
        <v>0</v>
      </c>
      <c r="G447" s="12">
        <f t="shared" si="120"/>
        <v>0</v>
      </c>
      <c r="H447" s="13">
        <f t="shared" si="121"/>
        <v>0</v>
      </c>
      <c r="I447" s="17"/>
      <c r="J447" s="13">
        <f t="shared" si="122"/>
        <v>0</v>
      </c>
    </row>
    <row r="448" spans="1:10">
      <c r="A448" s="10">
        <f t="shared" si="117"/>
        <v>43770</v>
      </c>
      <c r="B448" s="15">
        <f>B447+30</f>
        <v>43799</v>
      </c>
      <c r="C448" s="38">
        <f t="shared" si="118"/>
        <v>30</v>
      </c>
      <c r="D448" s="11">
        <v>365</v>
      </c>
      <c r="E448" s="20">
        <v>0.05</v>
      </c>
      <c r="F448" s="16">
        <f t="shared" si="119"/>
        <v>0</v>
      </c>
      <c r="G448" s="12">
        <f t="shared" si="120"/>
        <v>0</v>
      </c>
      <c r="H448" s="13">
        <f t="shared" si="121"/>
        <v>0</v>
      </c>
      <c r="I448" s="17"/>
      <c r="J448" s="13">
        <f t="shared" si="122"/>
        <v>0</v>
      </c>
    </row>
    <row r="449" spans="1:10">
      <c r="A449" s="10">
        <f t="shared" si="117"/>
        <v>43800</v>
      </c>
      <c r="B449" s="15">
        <f>B448+31</f>
        <v>43830</v>
      </c>
      <c r="C449" s="38">
        <f t="shared" si="118"/>
        <v>31</v>
      </c>
      <c r="D449" s="11">
        <v>365</v>
      </c>
      <c r="E449" s="20">
        <v>0.05</v>
      </c>
      <c r="F449" s="16">
        <f t="shared" si="119"/>
        <v>0</v>
      </c>
      <c r="G449" s="12">
        <f t="shared" si="120"/>
        <v>0</v>
      </c>
      <c r="H449" s="13">
        <f t="shared" si="121"/>
        <v>0</v>
      </c>
      <c r="I449" s="17"/>
      <c r="J449" s="13">
        <f t="shared" si="122"/>
        <v>0</v>
      </c>
    </row>
    <row r="450" spans="1:10">
      <c r="A450" s="10">
        <f t="shared" si="117"/>
        <v>43831</v>
      </c>
      <c r="B450" s="15">
        <f>B449+31</f>
        <v>43861</v>
      </c>
      <c r="C450" s="38">
        <f t="shared" si="118"/>
        <v>31</v>
      </c>
      <c r="D450" s="11">
        <v>366</v>
      </c>
      <c r="E450" s="20">
        <v>0.05</v>
      </c>
      <c r="F450" s="16">
        <f t="shared" si="119"/>
        <v>0</v>
      </c>
      <c r="G450" s="12">
        <f t="shared" si="120"/>
        <v>0</v>
      </c>
      <c r="H450" s="13">
        <f t="shared" si="121"/>
        <v>0</v>
      </c>
      <c r="I450" s="17"/>
      <c r="J450" s="13">
        <f t="shared" si="122"/>
        <v>0</v>
      </c>
    </row>
    <row r="451" spans="1:10">
      <c r="A451" s="10">
        <f t="shared" si="117"/>
        <v>43862</v>
      </c>
      <c r="B451" s="15">
        <v>43890</v>
      </c>
      <c r="C451" s="38">
        <f t="shared" si="118"/>
        <v>29</v>
      </c>
      <c r="D451" s="11">
        <v>366</v>
      </c>
      <c r="E451" s="20">
        <v>0.05</v>
      </c>
      <c r="F451" s="16">
        <f t="shared" si="119"/>
        <v>0</v>
      </c>
      <c r="G451" s="12">
        <f t="shared" si="120"/>
        <v>0</v>
      </c>
      <c r="H451" s="13">
        <f t="shared" si="121"/>
        <v>0</v>
      </c>
      <c r="I451" s="17"/>
      <c r="J451" s="13">
        <f t="shared" si="122"/>
        <v>0</v>
      </c>
    </row>
    <row r="452" spans="1:10">
      <c r="A452" s="10">
        <f t="shared" si="117"/>
        <v>43891</v>
      </c>
      <c r="B452" s="15">
        <f>B451+31</f>
        <v>43921</v>
      </c>
      <c r="C452" s="38">
        <f t="shared" si="118"/>
        <v>31</v>
      </c>
      <c r="D452" s="11">
        <v>366</v>
      </c>
      <c r="E452" s="20">
        <v>0.05</v>
      </c>
      <c r="F452" s="16">
        <f t="shared" si="119"/>
        <v>0</v>
      </c>
      <c r="G452" s="12">
        <f t="shared" si="120"/>
        <v>0</v>
      </c>
      <c r="H452" s="13">
        <f t="shared" si="121"/>
        <v>0</v>
      </c>
      <c r="I452" s="17"/>
      <c r="J452" s="13">
        <f t="shared" si="122"/>
        <v>0</v>
      </c>
    </row>
    <row r="453" spans="1:10">
      <c r="A453" s="10">
        <f t="shared" ref="A453:A461" si="123">+B452+1</f>
        <v>43922</v>
      </c>
      <c r="B453" s="15">
        <f>B452+30</f>
        <v>43951</v>
      </c>
      <c r="C453" s="38">
        <f t="shared" ref="C453:C458" si="124">+B453-A453+1</f>
        <v>30</v>
      </c>
      <c r="D453" s="11">
        <v>366</v>
      </c>
      <c r="E453" s="20">
        <v>0.05</v>
      </c>
      <c r="F453" s="16">
        <f t="shared" ref="F453:F458" si="125">+H452+I453</f>
        <v>0</v>
      </c>
      <c r="G453" s="12">
        <f t="shared" ref="G453:G458" si="126">ROUND((POWER((1+ROUND(E453/D453,10)),C453)-1),14)*F453</f>
        <v>0</v>
      </c>
      <c r="H453" s="13">
        <f t="shared" ref="H453:H458" si="127">+F453+G453</f>
        <v>0</v>
      </c>
      <c r="I453" s="17"/>
      <c r="J453" s="13">
        <f t="shared" ref="J453:J458" si="128">+J452+G453</f>
        <v>0</v>
      </c>
    </row>
    <row r="454" spans="1:10">
      <c r="A454" s="10">
        <f t="shared" si="123"/>
        <v>43952</v>
      </c>
      <c r="B454" s="15">
        <f>B453+31</f>
        <v>43982</v>
      </c>
      <c r="C454" s="38">
        <f t="shared" si="124"/>
        <v>31</v>
      </c>
      <c r="D454" s="11">
        <v>366</v>
      </c>
      <c r="E454" s="20">
        <v>0.05</v>
      </c>
      <c r="F454" s="16">
        <f t="shared" si="125"/>
        <v>0</v>
      </c>
      <c r="G454" s="12">
        <f t="shared" si="126"/>
        <v>0</v>
      </c>
      <c r="H454" s="13">
        <f t="shared" si="127"/>
        <v>0</v>
      </c>
      <c r="I454" s="17"/>
      <c r="J454" s="13">
        <f t="shared" si="128"/>
        <v>0</v>
      </c>
    </row>
    <row r="455" spans="1:10">
      <c r="A455" s="10">
        <f t="shared" si="123"/>
        <v>43983</v>
      </c>
      <c r="B455" s="15">
        <f>B454+30</f>
        <v>44012</v>
      </c>
      <c r="C455" s="38">
        <f t="shared" si="124"/>
        <v>30</v>
      </c>
      <c r="D455" s="11">
        <v>366</v>
      </c>
      <c r="E455" s="20">
        <v>0.05</v>
      </c>
      <c r="F455" s="16">
        <f t="shared" si="125"/>
        <v>0</v>
      </c>
      <c r="G455" s="12">
        <f t="shared" si="126"/>
        <v>0</v>
      </c>
      <c r="H455" s="13">
        <f t="shared" si="127"/>
        <v>0</v>
      </c>
      <c r="I455" s="17"/>
      <c r="J455" s="13">
        <f t="shared" si="128"/>
        <v>0</v>
      </c>
    </row>
    <row r="456" spans="1:10">
      <c r="A456" s="10">
        <f t="shared" si="123"/>
        <v>44013</v>
      </c>
      <c r="B456" s="15">
        <f>B455+31</f>
        <v>44043</v>
      </c>
      <c r="C456" s="38">
        <f t="shared" si="124"/>
        <v>31</v>
      </c>
      <c r="D456" s="11">
        <v>366</v>
      </c>
      <c r="E456" s="20">
        <v>0.03</v>
      </c>
      <c r="F456" s="16">
        <f t="shared" si="125"/>
        <v>0</v>
      </c>
      <c r="G456" s="12">
        <f t="shared" si="126"/>
        <v>0</v>
      </c>
      <c r="H456" s="13">
        <f t="shared" si="127"/>
        <v>0</v>
      </c>
      <c r="I456" s="17"/>
      <c r="J456" s="13">
        <f t="shared" si="128"/>
        <v>0</v>
      </c>
    </row>
    <row r="457" spans="1:10">
      <c r="A457" s="10">
        <f t="shared" si="123"/>
        <v>44044</v>
      </c>
      <c r="B457" s="15">
        <f>B456+31</f>
        <v>44074</v>
      </c>
      <c r="C457" s="38">
        <f t="shared" si="124"/>
        <v>31</v>
      </c>
      <c r="D457" s="11">
        <v>366</v>
      </c>
      <c r="E457" s="20">
        <v>0.03</v>
      </c>
      <c r="F457" s="16">
        <f t="shared" si="125"/>
        <v>0</v>
      </c>
      <c r="G457" s="12">
        <f t="shared" si="126"/>
        <v>0</v>
      </c>
      <c r="H457" s="13">
        <f t="shared" si="127"/>
        <v>0</v>
      </c>
      <c r="I457" s="17"/>
      <c r="J457" s="13">
        <f t="shared" si="128"/>
        <v>0</v>
      </c>
    </row>
    <row r="458" spans="1:10">
      <c r="A458" s="10">
        <f t="shared" si="123"/>
        <v>44075</v>
      </c>
      <c r="B458" s="15">
        <f>B457+30</f>
        <v>44104</v>
      </c>
      <c r="C458" s="38">
        <f t="shared" si="124"/>
        <v>30</v>
      </c>
      <c r="D458" s="11">
        <v>366</v>
      </c>
      <c r="E458" s="20">
        <v>0.03</v>
      </c>
      <c r="F458" s="16">
        <f t="shared" si="125"/>
        <v>0</v>
      </c>
      <c r="G458" s="12">
        <f t="shared" si="126"/>
        <v>0</v>
      </c>
      <c r="H458" s="13">
        <f t="shared" si="127"/>
        <v>0</v>
      </c>
      <c r="I458" s="17"/>
      <c r="J458" s="13">
        <f t="shared" si="128"/>
        <v>0</v>
      </c>
    </row>
    <row r="459" spans="1:10">
      <c r="A459" s="10">
        <f t="shared" si="123"/>
        <v>44105</v>
      </c>
      <c r="B459" s="15">
        <f>B458+31</f>
        <v>44135</v>
      </c>
      <c r="C459" s="38">
        <f t="shared" ref="C459:C464" si="129">+B459-A459+1</f>
        <v>31</v>
      </c>
      <c r="D459" s="11">
        <v>366</v>
      </c>
      <c r="E459" s="20">
        <v>0.03</v>
      </c>
      <c r="F459" s="16">
        <f t="shared" ref="F459:F464" si="130">+H458+I459</f>
        <v>0</v>
      </c>
      <c r="G459" s="12">
        <f t="shared" ref="G459:G464" si="131">ROUND((POWER((1+ROUND(E459/D459,10)),C459)-1),14)*F459</f>
        <v>0</v>
      </c>
      <c r="H459" s="13">
        <f t="shared" ref="H459:H464" si="132">+F459+G459</f>
        <v>0</v>
      </c>
      <c r="I459" s="17"/>
      <c r="J459" s="13">
        <f t="shared" ref="J459:J464" si="133">+J458+G459</f>
        <v>0</v>
      </c>
    </row>
    <row r="460" spans="1:10">
      <c r="A460" s="10">
        <f t="shared" si="123"/>
        <v>44136</v>
      </c>
      <c r="B460" s="15">
        <f>B459+30</f>
        <v>44165</v>
      </c>
      <c r="C460" s="38">
        <f t="shared" si="129"/>
        <v>30</v>
      </c>
      <c r="D460" s="11">
        <v>366</v>
      </c>
      <c r="E460" s="20">
        <v>0.03</v>
      </c>
      <c r="F460" s="16">
        <f t="shared" si="130"/>
        <v>0</v>
      </c>
      <c r="G460" s="12">
        <f t="shared" si="131"/>
        <v>0</v>
      </c>
      <c r="H460" s="13">
        <f t="shared" si="132"/>
        <v>0</v>
      </c>
      <c r="I460" s="17"/>
      <c r="J460" s="13">
        <f t="shared" si="133"/>
        <v>0</v>
      </c>
    </row>
    <row r="461" spans="1:10">
      <c r="A461" s="10">
        <f t="shared" si="123"/>
        <v>44166</v>
      </c>
      <c r="B461" s="15">
        <f>B460+31</f>
        <v>44196</v>
      </c>
      <c r="C461" s="38">
        <f t="shared" si="129"/>
        <v>31</v>
      </c>
      <c r="D461" s="11">
        <v>366</v>
      </c>
      <c r="E461" s="20">
        <v>0.03</v>
      </c>
      <c r="F461" s="16">
        <f t="shared" si="130"/>
        <v>0</v>
      </c>
      <c r="G461" s="12">
        <f t="shared" si="131"/>
        <v>0</v>
      </c>
      <c r="H461" s="13">
        <f t="shared" si="132"/>
        <v>0</v>
      </c>
      <c r="I461" s="17"/>
      <c r="J461" s="13">
        <f t="shared" si="133"/>
        <v>0</v>
      </c>
    </row>
    <row r="462" spans="1:10">
      <c r="A462" s="10">
        <f t="shared" ref="A462:A470" si="134">+B461+1</f>
        <v>44197</v>
      </c>
      <c r="B462" s="15">
        <f>B461+31</f>
        <v>44227</v>
      </c>
      <c r="C462" s="38">
        <f t="shared" si="129"/>
        <v>31</v>
      </c>
      <c r="D462" s="11">
        <v>365</v>
      </c>
      <c r="E462" s="20">
        <v>0.03</v>
      </c>
      <c r="F462" s="16">
        <f t="shared" si="130"/>
        <v>0</v>
      </c>
      <c r="G462" s="12">
        <f t="shared" si="131"/>
        <v>0</v>
      </c>
      <c r="H462" s="13">
        <f t="shared" si="132"/>
        <v>0</v>
      </c>
      <c r="I462" s="17"/>
      <c r="J462" s="13">
        <f t="shared" si="133"/>
        <v>0</v>
      </c>
    </row>
    <row r="463" spans="1:10">
      <c r="A463" s="10">
        <f t="shared" si="134"/>
        <v>44228</v>
      </c>
      <c r="B463" s="15">
        <f>B462+28</f>
        <v>44255</v>
      </c>
      <c r="C463" s="38">
        <f t="shared" si="129"/>
        <v>28</v>
      </c>
      <c r="D463" s="11">
        <v>365</v>
      </c>
      <c r="E463" s="20">
        <v>0.03</v>
      </c>
      <c r="F463" s="16">
        <f t="shared" si="130"/>
        <v>0</v>
      </c>
      <c r="G463" s="12">
        <f t="shared" si="131"/>
        <v>0</v>
      </c>
      <c r="H463" s="13">
        <f t="shared" si="132"/>
        <v>0</v>
      </c>
      <c r="I463" s="17"/>
      <c r="J463" s="13">
        <f t="shared" si="133"/>
        <v>0</v>
      </c>
    </row>
    <row r="464" spans="1:10">
      <c r="A464" s="10">
        <f t="shared" si="134"/>
        <v>44256</v>
      </c>
      <c r="B464" s="15">
        <f>B463+31</f>
        <v>44286</v>
      </c>
      <c r="C464" s="38">
        <f t="shared" si="129"/>
        <v>31</v>
      </c>
      <c r="D464" s="11">
        <v>365</v>
      </c>
      <c r="E464" s="20">
        <v>0.03</v>
      </c>
      <c r="F464" s="16">
        <f t="shared" si="130"/>
        <v>0</v>
      </c>
      <c r="G464" s="12">
        <f t="shared" si="131"/>
        <v>0</v>
      </c>
      <c r="H464" s="13">
        <f t="shared" si="132"/>
        <v>0</v>
      </c>
      <c r="I464" s="17"/>
      <c r="J464" s="13">
        <f t="shared" si="133"/>
        <v>0</v>
      </c>
    </row>
    <row r="465" spans="1:10">
      <c r="A465" s="10">
        <f t="shared" si="134"/>
        <v>44287</v>
      </c>
      <c r="B465" s="15">
        <f>B464+30</f>
        <v>44316</v>
      </c>
      <c r="C465" s="38">
        <f t="shared" ref="C465:C470" si="135">+B465-A465+1</f>
        <v>30</v>
      </c>
      <c r="D465" s="11">
        <v>365</v>
      </c>
      <c r="E465" s="20">
        <v>0.03</v>
      </c>
      <c r="F465" s="16">
        <f t="shared" ref="F465:F470" si="136">+H464+I465</f>
        <v>0</v>
      </c>
      <c r="G465" s="12">
        <f t="shared" ref="G465:G470" si="137">ROUND((POWER((1+ROUND(E465/D465,10)),C465)-1),14)*F465</f>
        <v>0</v>
      </c>
      <c r="H465" s="13">
        <f t="shared" ref="H465:H470" si="138">+F465+G465</f>
        <v>0</v>
      </c>
      <c r="I465" s="17"/>
      <c r="J465" s="13">
        <f t="shared" ref="J465:J470" si="139">+J464+G465</f>
        <v>0</v>
      </c>
    </row>
    <row r="466" spans="1:10">
      <c r="A466" s="10">
        <f t="shared" si="134"/>
        <v>44317</v>
      </c>
      <c r="B466" s="15">
        <f>B465+31</f>
        <v>44347</v>
      </c>
      <c r="C466" s="38">
        <f t="shared" si="135"/>
        <v>31</v>
      </c>
      <c r="D466" s="11">
        <v>365</v>
      </c>
      <c r="E466" s="20">
        <v>0.03</v>
      </c>
      <c r="F466" s="16">
        <f t="shared" si="136"/>
        <v>0</v>
      </c>
      <c r="G466" s="12">
        <f t="shared" si="137"/>
        <v>0</v>
      </c>
      <c r="H466" s="13">
        <f t="shared" si="138"/>
        <v>0</v>
      </c>
      <c r="I466" s="17"/>
      <c r="J466" s="13">
        <f t="shared" si="139"/>
        <v>0</v>
      </c>
    </row>
    <row r="467" spans="1:10">
      <c r="A467" s="10">
        <f t="shared" si="134"/>
        <v>44348</v>
      </c>
      <c r="B467" s="15">
        <f>B466+30</f>
        <v>44377</v>
      </c>
      <c r="C467" s="38">
        <f t="shared" si="135"/>
        <v>30</v>
      </c>
      <c r="D467" s="11">
        <v>365</v>
      </c>
      <c r="E467" s="20">
        <v>0.03</v>
      </c>
      <c r="F467" s="16">
        <f t="shared" si="136"/>
        <v>0</v>
      </c>
      <c r="G467" s="12">
        <f t="shared" si="137"/>
        <v>0</v>
      </c>
      <c r="H467" s="13">
        <f t="shared" si="138"/>
        <v>0</v>
      </c>
      <c r="I467" s="17"/>
      <c r="J467" s="13">
        <f t="shared" si="139"/>
        <v>0</v>
      </c>
    </row>
    <row r="468" spans="1:10">
      <c r="A468" s="10">
        <f t="shared" si="134"/>
        <v>44378</v>
      </c>
      <c r="B468" s="15">
        <f>B467+31</f>
        <v>44408</v>
      </c>
      <c r="C468" s="38">
        <f t="shared" si="135"/>
        <v>31</v>
      </c>
      <c r="D468" s="11">
        <v>365</v>
      </c>
      <c r="E468" s="20">
        <v>0.03</v>
      </c>
      <c r="F468" s="16">
        <f t="shared" si="136"/>
        <v>0</v>
      </c>
      <c r="G468" s="12">
        <f t="shared" si="137"/>
        <v>0</v>
      </c>
      <c r="H468" s="13">
        <f t="shared" si="138"/>
        <v>0</v>
      </c>
      <c r="I468" s="17"/>
      <c r="J468" s="13">
        <f t="shared" si="139"/>
        <v>0</v>
      </c>
    </row>
    <row r="469" spans="1:10">
      <c r="A469" s="10">
        <f t="shared" si="134"/>
        <v>44409</v>
      </c>
      <c r="B469" s="15">
        <f>B468+31</f>
        <v>44439</v>
      </c>
      <c r="C469" s="38">
        <f t="shared" si="135"/>
        <v>31</v>
      </c>
      <c r="D469" s="11">
        <v>365</v>
      </c>
      <c r="E469" s="20">
        <v>0.03</v>
      </c>
      <c r="F469" s="16">
        <f t="shared" si="136"/>
        <v>0</v>
      </c>
      <c r="G469" s="12">
        <f t="shared" si="137"/>
        <v>0</v>
      </c>
      <c r="H469" s="13">
        <f t="shared" si="138"/>
        <v>0</v>
      </c>
      <c r="I469" s="17"/>
      <c r="J469" s="13">
        <f t="shared" si="139"/>
        <v>0</v>
      </c>
    </row>
    <row r="470" spans="1:10">
      <c r="A470" s="10">
        <f t="shared" si="134"/>
        <v>44440</v>
      </c>
      <c r="B470" s="15">
        <f>B469+30</f>
        <v>44469</v>
      </c>
      <c r="C470" s="38">
        <f t="shared" si="135"/>
        <v>30</v>
      </c>
      <c r="D470" s="11">
        <v>365</v>
      </c>
      <c r="E470" s="20">
        <v>0.03</v>
      </c>
      <c r="F470" s="16">
        <f t="shared" si="136"/>
        <v>0</v>
      </c>
      <c r="G470" s="12">
        <f t="shared" si="137"/>
        <v>0</v>
      </c>
      <c r="H470" s="13">
        <f t="shared" si="138"/>
        <v>0</v>
      </c>
      <c r="I470" s="17"/>
      <c r="J470" s="13">
        <f t="shared" si="139"/>
        <v>0</v>
      </c>
    </row>
    <row r="471" spans="1:10">
      <c r="A471" s="10">
        <f t="shared" ref="A471:A482" si="140">+B470+1</f>
        <v>44470</v>
      </c>
      <c r="B471" s="15">
        <f>B470+31</f>
        <v>44500</v>
      </c>
      <c r="C471" s="38">
        <f t="shared" ref="C471:C482" si="141">+B471-A471+1</f>
        <v>31</v>
      </c>
      <c r="D471" s="11">
        <v>365</v>
      </c>
      <c r="E471" s="20">
        <v>0.03</v>
      </c>
      <c r="F471" s="16">
        <f t="shared" ref="F471:F482" si="142">+H470+I471</f>
        <v>0</v>
      </c>
      <c r="G471" s="12">
        <f t="shared" ref="G471:G482" si="143">ROUND((POWER((1+ROUND(E471/D471,10)),C471)-1),14)*F471</f>
        <v>0</v>
      </c>
      <c r="H471" s="13">
        <f t="shared" ref="H471:H482" si="144">+F471+G471</f>
        <v>0</v>
      </c>
      <c r="I471" s="17"/>
      <c r="J471" s="13">
        <f t="shared" ref="J471:J482" si="145">+J470+G471</f>
        <v>0</v>
      </c>
    </row>
    <row r="472" spans="1:10">
      <c r="A472" s="47">
        <f t="shared" si="140"/>
        <v>44501</v>
      </c>
      <c r="B472" s="15">
        <f>B471+30</f>
        <v>44530</v>
      </c>
      <c r="C472" s="38">
        <f t="shared" si="141"/>
        <v>30</v>
      </c>
      <c r="D472" s="11">
        <v>365</v>
      </c>
      <c r="E472" s="20">
        <v>0.03</v>
      </c>
      <c r="F472" s="16">
        <f t="shared" si="142"/>
        <v>0</v>
      </c>
      <c r="G472" s="12">
        <f t="shared" si="143"/>
        <v>0</v>
      </c>
      <c r="H472" s="13">
        <f t="shared" si="144"/>
        <v>0</v>
      </c>
      <c r="I472" s="17"/>
      <c r="J472" s="13">
        <f t="shared" si="145"/>
        <v>0</v>
      </c>
    </row>
    <row r="473" spans="1:10">
      <c r="A473" s="47">
        <f t="shared" si="140"/>
        <v>44531</v>
      </c>
      <c r="B473" s="15">
        <f>B472+31</f>
        <v>44561</v>
      </c>
      <c r="C473" s="38">
        <f t="shared" si="141"/>
        <v>31</v>
      </c>
      <c r="D473" s="11">
        <v>365</v>
      </c>
      <c r="E473" s="20">
        <v>0.03</v>
      </c>
      <c r="F473" s="16">
        <f t="shared" si="142"/>
        <v>0</v>
      </c>
      <c r="G473" s="12">
        <f t="shared" si="143"/>
        <v>0</v>
      </c>
      <c r="H473" s="13">
        <f t="shared" si="144"/>
        <v>0</v>
      </c>
      <c r="I473" s="17"/>
      <c r="J473" s="13">
        <f t="shared" si="145"/>
        <v>0</v>
      </c>
    </row>
    <row r="474" spans="1:10">
      <c r="A474" s="47">
        <f t="shared" si="140"/>
        <v>44562</v>
      </c>
      <c r="B474" s="15">
        <f>B473+31</f>
        <v>44592</v>
      </c>
      <c r="C474" s="38">
        <f t="shared" si="141"/>
        <v>31</v>
      </c>
      <c r="D474" s="11">
        <v>365</v>
      </c>
      <c r="E474" s="20">
        <v>0.03</v>
      </c>
      <c r="F474" s="16">
        <f t="shared" si="142"/>
        <v>0</v>
      </c>
      <c r="G474" s="12">
        <f t="shared" si="143"/>
        <v>0</v>
      </c>
      <c r="H474" s="13">
        <f t="shared" si="144"/>
        <v>0</v>
      </c>
      <c r="I474" s="17"/>
      <c r="J474" s="13">
        <f t="shared" si="145"/>
        <v>0</v>
      </c>
    </row>
    <row r="475" spans="1:10">
      <c r="A475" s="47">
        <f t="shared" si="140"/>
        <v>44593</v>
      </c>
      <c r="B475" s="15">
        <f>B474+28</f>
        <v>44620</v>
      </c>
      <c r="C475" s="38">
        <f t="shared" si="141"/>
        <v>28</v>
      </c>
      <c r="D475" s="11">
        <v>365</v>
      </c>
      <c r="E475" s="20">
        <v>0.03</v>
      </c>
      <c r="F475" s="16">
        <f t="shared" si="142"/>
        <v>0</v>
      </c>
      <c r="G475" s="12">
        <f t="shared" si="143"/>
        <v>0</v>
      </c>
      <c r="H475" s="13">
        <f t="shared" si="144"/>
        <v>0</v>
      </c>
      <c r="I475" s="17"/>
      <c r="J475" s="13">
        <f t="shared" si="145"/>
        <v>0</v>
      </c>
    </row>
    <row r="476" spans="1:10">
      <c r="A476" s="47">
        <f t="shared" si="140"/>
        <v>44621</v>
      </c>
      <c r="B476" s="15">
        <f>B475+31</f>
        <v>44651</v>
      </c>
      <c r="C476" s="38">
        <f t="shared" si="141"/>
        <v>31</v>
      </c>
      <c r="D476" s="11">
        <v>365</v>
      </c>
      <c r="E476" s="20">
        <v>0.03</v>
      </c>
      <c r="F476" s="16">
        <f t="shared" si="142"/>
        <v>0</v>
      </c>
      <c r="G476" s="12">
        <f t="shared" si="143"/>
        <v>0</v>
      </c>
      <c r="H476" s="13">
        <f t="shared" si="144"/>
        <v>0</v>
      </c>
      <c r="I476" s="17"/>
      <c r="J476" s="13">
        <f t="shared" si="145"/>
        <v>0</v>
      </c>
    </row>
    <row r="477" spans="1:10">
      <c r="A477" s="10">
        <f t="shared" si="140"/>
        <v>44652</v>
      </c>
      <c r="B477" s="15">
        <f>B476+30</f>
        <v>44681</v>
      </c>
      <c r="C477" s="38">
        <f t="shared" si="141"/>
        <v>30</v>
      </c>
      <c r="D477" s="11">
        <v>365</v>
      </c>
      <c r="E477" s="20">
        <v>0.04</v>
      </c>
      <c r="F477" s="16">
        <f t="shared" si="142"/>
        <v>0</v>
      </c>
      <c r="G477" s="12">
        <f t="shared" si="143"/>
        <v>0</v>
      </c>
      <c r="H477" s="13">
        <f t="shared" si="144"/>
        <v>0</v>
      </c>
      <c r="I477" s="17"/>
      <c r="J477" s="13">
        <f t="shared" si="145"/>
        <v>0</v>
      </c>
    </row>
    <row r="478" spans="1:10">
      <c r="A478" s="10">
        <f t="shared" si="140"/>
        <v>44682</v>
      </c>
      <c r="B478" s="15">
        <f>B477+31</f>
        <v>44712</v>
      </c>
      <c r="C478" s="38">
        <f t="shared" si="141"/>
        <v>31</v>
      </c>
      <c r="D478" s="11">
        <v>365</v>
      </c>
      <c r="E478" s="20">
        <v>0.04</v>
      </c>
      <c r="F478" s="16">
        <f t="shared" si="142"/>
        <v>0</v>
      </c>
      <c r="G478" s="12">
        <f t="shared" si="143"/>
        <v>0</v>
      </c>
      <c r="H478" s="13">
        <f t="shared" si="144"/>
        <v>0</v>
      </c>
      <c r="I478" s="17"/>
      <c r="J478" s="13">
        <f t="shared" si="145"/>
        <v>0</v>
      </c>
    </row>
    <row r="479" spans="1:10">
      <c r="A479" s="10">
        <f t="shared" si="140"/>
        <v>44713</v>
      </c>
      <c r="B479" s="15">
        <f>B478+30</f>
        <v>44742</v>
      </c>
      <c r="C479" s="38">
        <f t="shared" si="141"/>
        <v>30</v>
      </c>
      <c r="D479" s="11">
        <v>365</v>
      </c>
      <c r="E479" s="20">
        <v>0.04</v>
      </c>
      <c r="F479" s="16">
        <f t="shared" si="142"/>
        <v>0</v>
      </c>
      <c r="G479" s="12">
        <f t="shared" si="143"/>
        <v>0</v>
      </c>
      <c r="H479" s="13">
        <f t="shared" si="144"/>
        <v>0</v>
      </c>
      <c r="I479" s="17"/>
      <c r="J479" s="13">
        <f t="shared" si="145"/>
        <v>0</v>
      </c>
    </row>
    <row r="480" spans="1:10">
      <c r="A480" s="10">
        <f t="shared" si="140"/>
        <v>44743</v>
      </c>
      <c r="B480" s="15">
        <f>B479+31</f>
        <v>44773</v>
      </c>
      <c r="C480" s="38">
        <f t="shared" si="141"/>
        <v>31</v>
      </c>
      <c r="D480" s="11">
        <v>365</v>
      </c>
      <c r="E480" s="20">
        <v>0.05</v>
      </c>
      <c r="F480" s="16">
        <f t="shared" si="142"/>
        <v>0</v>
      </c>
      <c r="G480" s="12">
        <f t="shared" si="143"/>
        <v>0</v>
      </c>
      <c r="H480" s="13">
        <f t="shared" si="144"/>
        <v>0</v>
      </c>
      <c r="I480" s="17"/>
      <c r="J480" s="13">
        <f t="shared" si="145"/>
        <v>0</v>
      </c>
    </row>
    <row r="481" spans="1:10">
      <c r="A481" s="10">
        <f t="shared" si="140"/>
        <v>44774</v>
      </c>
      <c r="B481" s="15">
        <f>B480+31</f>
        <v>44804</v>
      </c>
      <c r="C481" s="38">
        <f t="shared" si="141"/>
        <v>31</v>
      </c>
      <c r="D481" s="11">
        <v>365</v>
      </c>
      <c r="E481" s="20">
        <v>0.05</v>
      </c>
      <c r="F481" s="16">
        <f t="shared" si="142"/>
        <v>0</v>
      </c>
      <c r="G481" s="12">
        <f t="shared" si="143"/>
        <v>0</v>
      </c>
      <c r="H481" s="13">
        <f t="shared" si="144"/>
        <v>0</v>
      </c>
      <c r="I481" s="17"/>
      <c r="J481" s="13">
        <f t="shared" si="145"/>
        <v>0</v>
      </c>
    </row>
    <row r="482" spans="1:10">
      <c r="A482" s="10">
        <f t="shared" si="140"/>
        <v>44805</v>
      </c>
      <c r="B482" s="15">
        <f>B481+30</f>
        <v>44834</v>
      </c>
      <c r="C482" s="38">
        <f t="shared" si="141"/>
        <v>30</v>
      </c>
      <c r="D482" s="11">
        <v>365</v>
      </c>
      <c r="E482" s="20">
        <v>0.05</v>
      </c>
      <c r="F482" s="16">
        <f t="shared" si="142"/>
        <v>0</v>
      </c>
      <c r="G482" s="12">
        <f t="shared" si="143"/>
        <v>0</v>
      </c>
      <c r="H482" s="13">
        <f t="shared" si="144"/>
        <v>0</v>
      </c>
      <c r="I482" s="17"/>
      <c r="J482" s="13">
        <f t="shared" si="145"/>
        <v>0</v>
      </c>
    </row>
    <row r="483" spans="1:10">
      <c r="A483" s="10">
        <f t="shared" ref="A483:A488" si="146">+B482+1</f>
        <v>44835</v>
      </c>
      <c r="B483" s="15">
        <f>B482+31</f>
        <v>44865</v>
      </c>
      <c r="C483" s="38">
        <f t="shared" ref="C483:C488" si="147">+B483-A483+1</f>
        <v>31</v>
      </c>
      <c r="D483" s="11">
        <v>365</v>
      </c>
      <c r="E483" s="20">
        <v>0.06</v>
      </c>
      <c r="F483" s="16">
        <f t="shared" ref="F483:F488" si="148">+H482+I483</f>
        <v>0</v>
      </c>
      <c r="G483" s="12">
        <f t="shared" ref="G483:G488" si="149">ROUND((POWER((1+ROUND(E483/D483,10)),C483)-1),14)*F483</f>
        <v>0</v>
      </c>
      <c r="H483" s="13">
        <f t="shared" ref="H483:H488" si="150">+F483+G483</f>
        <v>0</v>
      </c>
      <c r="I483" s="17"/>
      <c r="J483" s="13">
        <f t="shared" ref="J483:J488" si="151">+J482+G483</f>
        <v>0</v>
      </c>
    </row>
    <row r="484" spans="1:10">
      <c r="A484" s="47">
        <f t="shared" si="146"/>
        <v>44866</v>
      </c>
      <c r="B484" s="15">
        <f>B483+30</f>
        <v>44895</v>
      </c>
      <c r="C484" s="38">
        <f t="shared" si="147"/>
        <v>30</v>
      </c>
      <c r="D484" s="11">
        <v>365</v>
      </c>
      <c r="E484" s="20">
        <v>0.06</v>
      </c>
      <c r="F484" s="16">
        <f t="shared" si="148"/>
        <v>0</v>
      </c>
      <c r="G484" s="12">
        <f t="shared" si="149"/>
        <v>0</v>
      </c>
      <c r="H484" s="13">
        <f t="shared" si="150"/>
        <v>0</v>
      </c>
      <c r="I484" s="17"/>
      <c r="J484" s="13">
        <f t="shared" si="151"/>
        <v>0</v>
      </c>
    </row>
    <row r="485" spans="1:10">
      <c r="A485" s="47">
        <f t="shared" si="146"/>
        <v>44896</v>
      </c>
      <c r="B485" s="15">
        <f>B484+31</f>
        <v>44926</v>
      </c>
      <c r="C485" s="38">
        <f t="shared" si="147"/>
        <v>31</v>
      </c>
      <c r="D485" s="11">
        <v>365</v>
      </c>
      <c r="E485" s="20">
        <v>0.06</v>
      </c>
      <c r="F485" s="16">
        <f t="shared" si="148"/>
        <v>0</v>
      </c>
      <c r="G485" s="12">
        <f t="shared" si="149"/>
        <v>0</v>
      </c>
      <c r="H485" s="13">
        <f t="shared" si="150"/>
        <v>0</v>
      </c>
      <c r="I485" s="17"/>
      <c r="J485" s="13">
        <f t="shared" si="151"/>
        <v>0</v>
      </c>
    </row>
    <row r="486" spans="1:10">
      <c r="A486" s="47">
        <f t="shared" si="146"/>
        <v>44927</v>
      </c>
      <c r="B486" s="15">
        <f>B485+31</f>
        <v>44957</v>
      </c>
      <c r="C486" s="38">
        <f t="shared" si="147"/>
        <v>31</v>
      </c>
      <c r="D486" s="11">
        <v>365</v>
      </c>
      <c r="E486" s="20">
        <v>7.0000000000000007E-2</v>
      </c>
      <c r="F486" s="16">
        <f t="shared" si="148"/>
        <v>0</v>
      </c>
      <c r="G486" s="12">
        <f t="shared" si="149"/>
        <v>0</v>
      </c>
      <c r="H486" s="13">
        <f t="shared" si="150"/>
        <v>0</v>
      </c>
      <c r="I486" s="17"/>
      <c r="J486" s="13">
        <f t="shared" si="151"/>
        <v>0</v>
      </c>
    </row>
    <row r="487" spans="1:10">
      <c r="A487" s="47">
        <f t="shared" si="146"/>
        <v>44958</v>
      </c>
      <c r="B487" s="15">
        <f>B486+28</f>
        <v>44985</v>
      </c>
      <c r="C487" s="38">
        <f t="shared" si="147"/>
        <v>28</v>
      </c>
      <c r="D487" s="11">
        <v>365</v>
      </c>
      <c r="E487" s="20">
        <v>7.0000000000000007E-2</v>
      </c>
      <c r="F487" s="16">
        <f t="shared" si="148"/>
        <v>0</v>
      </c>
      <c r="G487" s="12">
        <f t="shared" si="149"/>
        <v>0</v>
      </c>
      <c r="H487" s="13">
        <f t="shared" si="150"/>
        <v>0</v>
      </c>
      <c r="I487" s="17"/>
      <c r="J487" s="13">
        <f t="shared" si="151"/>
        <v>0</v>
      </c>
    </row>
    <row r="488" spans="1:10">
      <c r="A488" s="47">
        <f t="shared" si="146"/>
        <v>44986</v>
      </c>
      <c r="B488" s="15">
        <f>B487+31</f>
        <v>45016</v>
      </c>
      <c r="C488" s="38">
        <f t="shared" si="147"/>
        <v>31</v>
      </c>
      <c r="D488" s="11">
        <v>365</v>
      </c>
      <c r="E488" s="20">
        <v>7.0000000000000007E-2</v>
      </c>
      <c r="F488" s="16">
        <f t="shared" si="148"/>
        <v>0</v>
      </c>
      <c r="G488" s="12">
        <f t="shared" si="149"/>
        <v>0</v>
      </c>
      <c r="H488" s="13">
        <f t="shared" si="150"/>
        <v>0</v>
      </c>
      <c r="I488" s="17"/>
      <c r="J488" s="13">
        <f t="shared" si="151"/>
        <v>0</v>
      </c>
    </row>
    <row r="489" spans="1:10">
      <c r="A489" s="47">
        <f t="shared" ref="A489:A494" si="152">+B488+1</f>
        <v>45017</v>
      </c>
      <c r="B489" s="15">
        <f>B488+30</f>
        <v>45046</v>
      </c>
      <c r="C489" s="38">
        <f t="shared" ref="C489:C494" si="153">+B489-A489+1</f>
        <v>30</v>
      </c>
      <c r="D489" s="11">
        <v>365</v>
      </c>
      <c r="E489" s="20">
        <v>7.0000000000000007E-2</v>
      </c>
      <c r="F489" s="16">
        <f t="shared" ref="F489:F494" si="154">+H488+I489</f>
        <v>0</v>
      </c>
      <c r="G489" s="12">
        <f t="shared" ref="G489:G494" si="155">ROUND((POWER((1+ROUND(E489/D489,10)),C489)-1),14)*F489</f>
        <v>0</v>
      </c>
      <c r="H489" s="13">
        <f t="shared" ref="H489:H494" si="156">+F489+G489</f>
        <v>0</v>
      </c>
      <c r="I489" s="17"/>
      <c r="J489" s="13">
        <f t="shared" ref="J489:J494" si="157">+J488+G489</f>
        <v>0</v>
      </c>
    </row>
    <row r="490" spans="1:10">
      <c r="A490" s="47">
        <f>B489+1</f>
        <v>45047</v>
      </c>
      <c r="B490" s="15">
        <f>B489+31</f>
        <v>45077</v>
      </c>
      <c r="C490" s="38">
        <f t="shared" si="153"/>
        <v>31</v>
      </c>
      <c r="D490" s="11">
        <v>365</v>
      </c>
      <c r="E490" s="20">
        <v>7.0000000000000007E-2</v>
      </c>
      <c r="F490" s="16">
        <f t="shared" si="154"/>
        <v>0</v>
      </c>
      <c r="G490" s="12">
        <f t="shared" si="155"/>
        <v>0</v>
      </c>
      <c r="H490" s="13">
        <f t="shared" si="156"/>
        <v>0</v>
      </c>
      <c r="I490" s="17"/>
      <c r="J490" s="13">
        <f t="shared" si="157"/>
        <v>0</v>
      </c>
    </row>
    <row r="491" spans="1:10">
      <c r="A491" s="47">
        <f t="shared" si="152"/>
        <v>45078</v>
      </c>
      <c r="B491" s="15">
        <f>B490+30</f>
        <v>45107</v>
      </c>
      <c r="C491" s="38">
        <f t="shared" si="153"/>
        <v>30</v>
      </c>
      <c r="D491" s="11">
        <v>365</v>
      </c>
      <c r="E491" s="20">
        <v>7.0000000000000007E-2</v>
      </c>
      <c r="F491" s="16">
        <f t="shared" si="154"/>
        <v>0</v>
      </c>
      <c r="G491" s="12">
        <f t="shared" si="155"/>
        <v>0</v>
      </c>
      <c r="H491" s="13">
        <f t="shared" si="156"/>
        <v>0</v>
      </c>
      <c r="I491" s="17"/>
      <c r="J491" s="13">
        <f t="shared" si="157"/>
        <v>0</v>
      </c>
    </row>
    <row r="492" spans="1:10">
      <c r="A492" s="10">
        <f t="shared" si="152"/>
        <v>45108</v>
      </c>
      <c r="B492" s="15">
        <f>B491+31</f>
        <v>45138</v>
      </c>
      <c r="C492" s="38">
        <f t="shared" si="153"/>
        <v>31</v>
      </c>
      <c r="D492" s="11">
        <v>365</v>
      </c>
      <c r="E492" s="20">
        <v>7.0000000000000007E-2</v>
      </c>
      <c r="F492" s="16">
        <f t="shared" si="154"/>
        <v>0</v>
      </c>
      <c r="G492" s="12">
        <f t="shared" si="155"/>
        <v>0</v>
      </c>
      <c r="H492" s="13">
        <f t="shared" si="156"/>
        <v>0</v>
      </c>
      <c r="I492" s="17"/>
      <c r="J492" s="13">
        <f t="shared" si="157"/>
        <v>0</v>
      </c>
    </row>
    <row r="493" spans="1:10">
      <c r="A493" s="10">
        <f t="shared" si="152"/>
        <v>45139</v>
      </c>
      <c r="B493" s="15">
        <f>B492+31</f>
        <v>45169</v>
      </c>
      <c r="C493" s="38">
        <f t="shared" si="153"/>
        <v>31</v>
      </c>
      <c r="D493" s="11">
        <v>365</v>
      </c>
      <c r="E493" s="20">
        <v>7.0000000000000007E-2</v>
      </c>
      <c r="F493" s="16">
        <f t="shared" si="154"/>
        <v>0</v>
      </c>
      <c r="G493" s="12">
        <f t="shared" si="155"/>
        <v>0</v>
      </c>
      <c r="H493" s="13">
        <f t="shared" si="156"/>
        <v>0</v>
      </c>
      <c r="I493" s="17"/>
      <c r="J493" s="13">
        <f t="shared" si="157"/>
        <v>0</v>
      </c>
    </row>
    <row r="494" spans="1:10">
      <c r="A494" s="10">
        <f t="shared" si="152"/>
        <v>45170</v>
      </c>
      <c r="B494" s="15">
        <f>B493+30</f>
        <v>45199</v>
      </c>
      <c r="C494" s="38">
        <f t="shared" si="153"/>
        <v>30</v>
      </c>
      <c r="D494" s="11">
        <v>365</v>
      </c>
      <c r="E494" s="20">
        <v>7.0000000000000007E-2</v>
      </c>
      <c r="F494" s="16">
        <f t="shared" si="154"/>
        <v>0</v>
      </c>
      <c r="G494" s="12">
        <f t="shared" si="155"/>
        <v>0</v>
      </c>
      <c r="H494" s="13">
        <f t="shared" si="156"/>
        <v>0</v>
      </c>
      <c r="I494" s="17"/>
      <c r="J494" s="13">
        <f t="shared" si="157"/>
        <v>0</v>
      </c>
    </row>
    <row r="495" spans="1:10">
      <c r="A495" s="10">
        <f t="shared" ref="A495:A521" si="158">+B494+1</f>
        <v>45200</v>
      </c>
      <c r="B495" s="15">
        <f t="shared" ref="B495" si="159">B494+31</f>
        <v>45230</v>
      </c>
      <c r="C495" s="38">
        <f t="shared" ref="C495:C521" si="160">+B495-A495+1</f>
        <v>31</v>
      </c>
      <c r="D495" s="11">
        <v>365</v>
      </c>
      <c r="E495" s="20">
        <v>0.08</v>
      </c>
      <c r="F495" s="16">
        <f t="shared" ref="F495:F521" si="161">+H494+I495</f>
        <v>0</v>
      </c>
      <c r="G495" s="12">
        <f t="shared" ref="G495:G521" si="162">ROUND((POWER((1+ROUND(E495/D495,10)),C495)-1),14)*F495</f>
        <v>0</v>
      </c>
      <c r="H495" s="13">
        <f t="shared" ref="H495:H521" si="163">+F495+G495</f>
        <v>0</v>
      </c>
      <c r="I495" s="17"/>
      <c r="J495" s="13">
        <f t="shared" ref="J495:J521" si="164">+J494+G495</f>
        <v>0</v>
      </c>
    </row>
    <row r="496" spans="1:10">
      <c r="A496" s="10">
        <f t="shared" si="158"/>
        <v>45231</v>
      </c>
      <c r="B496" s="15">
        <f t="shared" ref="B496" si="165">B495+30</f>
        <v>45260</v>
      </c>
      <c r="C496" s="38">
        <f t="shared" si="160"/>
        <v>30</v>
      </c>
      <c r="D496" s="11">
        <v>365</v>
      </c>
      <c r="E496" s="20">
        <v>0.08</v>
      </c>
      <c r="F496" s="16">
        <f t="shared" si="161"/>
        <v>0</v>
      </c>
      <c r="G496" s="12">
        <f t="shared" si="162"/>
        <v>0</v>
      </c>
      <c r="H496" s="13">
        <f t="shared" si="163"/>
        <v>0</v>
      </c>
      <c r="I496" s="17"/>
      <c r="J496" s="13">
        <f t="shared" si="164"/>
        <v>0</v>
      </c>
    </row>
    <row r="497" spans="1:10">
      <c r="A497" s="10">
        <f t="shared" si="158"/>
        <v>45261</v>
      </c>
      <c r="B497" s="15">
        <f t="shared" ref="B497:B498" si="166">B496+31</f>
        <v>45291</v>
      </c>
      <c r="C497" s="38">
        <f t="shared" si="160"/>
        <v>31</v>
      </c>
      <c r="D497" s="11">
        <v>365</v>
      </c>
      <c r="E497" s="20">
        <v>0.08</v>
      </c>
      <c r="F497" s="16">
        <f t="shared" si="161"/>
        <v>0</v>
      </c>
      <c r="G497" s="12">
        <f t="shared" si="162"/>
        <v>0</v>
      </c>
      <c r="H497" s="13">
        <f t="shared" si="163"/>
        <v>0</v>
      </c>
      <c r="I497" s="17"/>
      <c r="J497" s="13">
        <f t="shared" si="164"/>
        <v>0</v>
      </c>
    </row>
    <row r="498" spans="1:10">
      <c r="A498" s="10">
        <f t="shared" si="158"/>
        <v>45292</v>
      </c>
      <c r="B498" s="15">
        <f t="shared" si="166"/>
        <v>45322</v>
      </c>
      <c r="C498" s="38">
        <f t="shared" si="160"/>
        <v>31</v>
      </c>
      <c r="D498" s="11">
        <v>366</v>
      </c>
      <c r="E498" s="20">
        <v>0.08</v>
      </c>
      <c r="F498" s="16">
        <f t="shared" si="161"/>
        <v>0</v>
      </c>
      <c r="G498" s="12">
        <f t="shared" si="162"/>
        <v>0</v>
      </c>
      <c r="H498" s="13">
        <f t="shared" si="163"/>
        <v>0</v>
      </c>
      <c r="I498" s="17"/>
      <c r="J498" s="13">
        <f t="shared" si="164"/>
        <v>0</v>
      </c>
    </row>
    <row r="499" spans="1:10">
      <c r="A499" s="10">
        <f t="shared" si="158"/>
        <v>45323</v>
      </c>
      <c r="B499" s="15">
        <f>B498+29</f>
        <v>45351</v>
      </c>
      <c r="C499" s="38">
        <f t="shared" si="160"/>
        <v>29</v>
      </c>
      <c r="D499" s="11">
        <v>366</v>
      </c>
      <c r="E499" s="20">
        <v>0.08</v>
      </c>
      <c r="F499" s="16">
        <f t="shared" si="161"/>
        <v>0</v>
      </c>
      <c r="G499" s="12">
        <f t="shared" si="162"/>
        <v>0</v>
      </c>
      <c r="H499" s="13">
        <f t="shared" si="163"/>
        <v>0</v>
      </c>
      <c r="I499" s="17"/>
      <c r="J499" s="13">
        <f t="shared" si="164"/>
        <v>0</v>
      </c>
    </row>
    <row r="500" spans="1:10">
      <c r="A500" s="10">
        <f t="shared" si="158"/>
        <v>45352</v>
      </c>
      <c r="B500" s="15">
        <f>B499+31</f>
        <v>45382</v>
      </c>
      <c r="C500" s="38">
        <f t="shared" si="160"/>
        <v>31</v>
      </c>
      <c r="D500" s="11">
        <v>366</v>
      </c>
      <c r="E500" s="20">
        <v>0.08</v>
      </c>
      <c r="F500" s="16">
        <f t="shared" si="161"/>
        <v>0</v>
      </c>
      <c r="G500" s="12">
        <f t="shared" si="162"/>
        <v>0</v>
      </c>
      <c r="H500" s="13">
        <f t="shared" si="163"/>
        <v>0</v>
      </c>
      <c r="I500" s="17"/>
      <c r="J500" s="13">
        <f t="shared" si="164"/>
        <v>0</v>
      </c>
    </row>
    <row r="501" spans="1:10">
      <c r="A501" s="10">
        <f t="shared" si="158"/>
        <v>45383</v>
      </c>
      <c r="B501" s="15">
        <f>B500+30</f>
        <v>45412</v>
      </c>
      <c r="C501" s="38">
        <f t="shared" si="160"/>
        <v>30</v>
      </c>
      <c r="D501" s="11">
        <v>366</v>
      </c>
      <c r="E501" s="20">
        <v>0.08</v>
      </c>
      <c r="F501" s="16">
        <f t="shared" si="161"/>
        <v>0</v>
      </c>
      <c r="G501" s="12">
        <f t="shared" si="162"/>
        <v>0</v>
      </c>
      <c r="H501" s="13">
        <f t="shared" si="163"/>
        <v>0</v>
      </c>
      <c r="I501" s="17"/>
      <c r="J501" s="13">
        <f t="shared" si="164"/>
        <v>0</v>
      </c>
    </row>
    <row r="502" spans="1:10">
      <c r="A502" s="10">
        <f t="shared" si="158"/>
        <v>45413</v>
      </c>
      <c r="B502" s="15">
        <f>B501+31</f>
        <v>45443</v>
      </c>
      <c r="C502" s="38">
        <f t="shared" si="160"/>
        <v>31</v>
      </c>
      <c r="D502" s="11">
        <v>366</v>
      </c>
      <c r="E502" s="20">
        <v>0.08</v>
      </c>
      <c r="F502" s="16">
        <f t="shared" si="161"/>
        <v>0</v>
      </c>
      <c r="G502" s="12">
        <f t="shared" si="162"/>
        <v>0</v>
      </c>
      <c r="H502" s="13">
        <f t="shared" si="163"/>
        <v>0</v>
      </c>
      <c r="I502" s="17"/>
      <c r="J502" s="13">
        <f t="shared" si="164"/>
        <v>0</v>
      </c>
    </row>
    <row r="503" spans="1:10">
      <c r="A503" s="10">
        <f t="shared" si="158"/>
        <v>45444</v>
      </c>
      <c r="B503" s="15">
        <f>B502+30</f>
        <v>45473</v>
      </c>
      <c r="C503" s="38">
        <f t="shared" si="160"/>
        <v>30</v>
      </c>
      <c r="D503" s="11">
        <v>366</v>
      </c>
      <c r="E503" s="20">
        <v>0.08</v>
      </c>
      <c r="F503" s="16">
        <f t="shared" si="161"/>
        <v>0</v>
      </c>
      <c r="G503" s="12">
        <f t="shared" si="162"/>
        <v>0</v>
      </c>
      <c r="H503" s="13">
        <f t="shared" si="163"/>
        <v>0</v>
      </c>
      <c r="I503" s="17"/>
      <c r="J503" s="13">
        <f t="shared" si="164"/>
        <v>0</v>
      </c>
    </row>
    <row r="504" spans="1:10">
      <c r="A504" s="10">
        <f t="shared" si="158"/>
        <v>45474</v>
      </c>
      <c r="B504" s="15">
        <f>B503+31</f>
        <v>45504</v>
      </c>
      <c r="C504" s="38">
        <f t="shared" si="160"/>
        <v>31</v>
      </c>
      <c r="D504" s="11">
        <v>366</v>
      </c>
      <c r="E504" s="20">
        <v>0.08</v>
      </c>
      <c r="F504" s="16">
        <f t="shared" si="161"/>
        <v>0</v>
      </c>
      <c r="G504" s="12">
        <f t="shared" si="162"/>
        <v>0</v>
      </c>
      <c r="H504" s="13">
        <f t="shared" si="163"/>
        <v>0</v>
      </c>
      <c r="I504" s="17"/>
      <c r="J504" s="13">
        <f t="shared" si="164"/>
        <v>0</v>
      </c>
    </row>
    <row r="505" spans="1:10">
      <c r="A505" s="10">
        <f t="shared" si="158"/>
        <v>45505</v>
      </c>
      <c r="B505" s="15">
        <f>B504+31</f>
        <v>45535</v>
      </c>
      <c r="C505" s="38">
        <f t="shared" si="160"/>
        <v>31</v>
      </c>
      <c r="D505" s="11">
        <v>366</v>
      </c>
      <c r="E505" s="20">
        <v>0.08</v>
      </c>
      <c r="F505" s="16">
        <f t="shared" si="161"/>
        <v>0</v>
      </c>
      <c r="G505" s="12">
        <f t="shared" si="162"/>
        <v>0</v>
      </c>
      <c r="H505" s="13">
        <f t="shared" si="163"/>
        <v>0</v>
      </c>
      <c r="I505" s="17"/>
      <c r="J505" s="13">
        <f t="shared" si="164"/>
        <v>0</v>
      </c>
    </row>
    <row r="506" spans="1:10">
      <c r="A506" s="10">
        <f t="shared" si="158"/>
        <v>45536</v>
      </c>
      <c r="B506" s="15">
        <f>B505+30</f>
        <v>45565</v>
      </c>
      <c r="C506" s="38">
        <f t="shared" si="160"/>
        <v>30</v>
      </c>
      <c r="D506" s="11">
        <v>366</v>
      </c>
      <c r="E506" s="20">
        <v>0.08</v>
      </c>
      <c r="F506" s="16">
        <f t="shared" si="161"/>
        <v>0</v>
      </c>
      <c r="G506" s="12">
        <f t="shared" si="162"/>
        <v>0</v>
      </c>
      <c r="H506" s="13">
        <f t="shared" si="163"/>
        <v>0</v>
      </c>
      <c r="I506" s="17"/>
      <c r="J506" s="13">
        <f t="shared" si="164"/>
        <v>0</v>
      </c>
    </row>
    <row r="507" spans="1:10">
      <c r="A507" s="10">
        <f t="shared" si="158"/>
        <v>45566</v>
      </c>
      <c r="B507" s="15">
        <f>B506+31</f>
        <v>45596</v>
      </c>
      <c r="C507" s="38">
        <f t="shared" si="160"/>
        <v>31</v>
      </c>
      <c r="D507" s="11">
        <v>366</v>
      </c>
      <c r="E507" s="20">
        <v>0.08</v>
      </c>
      <c r="F507" s="16">
        <f t="shared" si="161"/>
        <v>0</v>
      </c>
      <c r="G507" s="12">
        <f t="shared" si="162"/>
        <v>0</v>
      </c>
      <c r="H507" s="13">
        <f t="shared" si="163"/>
        <v>0</v>
      </c>
      <c r="I507" s="17"/>
      <c r="J507" s="13">
        <f t="shared" si="164"/>
        <v>0</v>
      </c>
    </row>
    <row r="508" spans="1:10">
      <c r="A508" s="10">
        <f t="shared" si="158"/>
        <v>45597</v>
      </c>
      <c r="B508" s="15">
        <f>B507+30</f>
        <v>45626</v>
      </c>
      <c r="C508" s="38">
        <f t="shared" si="160"/>
        <v>30</v>
      </c>
      <c r="D508" s="11">
        <v>366</v>
      </c>
      <c r="E508" s="20">
        <v>0.08</v>
      </c>
      <c r="F508" s="16">
        <f t="shared" si="161"/>
        <v>0</v>
      </c>
      <c r="G508" s="12">
        <f t="shared" si="162"/>
        <v>0</v>
      </c>
      <c r="H508" s="13">
        <f t="shared" si="163"/>
        <v>0</v>
      </c>
      <c r="I508" s="17"/>
      <c r="J508" s="13">
        <f t="shared" si="164"/>
        <v>0</v>
      </c>
    </row>
    <row r="509" spans="1:10">
      <c r="A509" s="10">
        <f t="shared" si="158"/>
        <v>45627</v>
      </c>
      <c r="B509" s="15">
        <f>B508+31</f>
        <v>45657</v>
      </c>
      <c r="C509" s="38">
        <f t="shared" si="160"/>
        <v>31</v>
      </c>
      <c r="D509" s="11">
        <v>366</v>
      </c>
      <c r="E509" s="20">
        <v>0.08</v>
      </c>
      <c r="F509" s="16">
        <f t="shared" si="161"/>
        <v>0</v>
      </c>
      <c r="G509" s="12">
        <f t="shared" si="162"/>
        <v>0</v>
      </c>
      <c r="H509" s="13">
        <f t="shared" si="163"/>
        <v>0</v>
      </c>
      <c r="I509" s="17"/>
      <c r="J509" s="13">
        <f t="shared" si="164"/>
        <v>0</v>
      </c>
    </row>
    <row r="510" spans="1:10">
      <c r="A510" s="10">
        <f t="shared" si="158"/>
        <v>45658</v>
      </c>
      <c r="B510" s="15">
        <f>B509+31</f>
        <v>45688</v>
      </c>
      <c r="C510" s="38">
        <f t="shared" si="160"/>
        <v>31</v>
      </c>
      <c r="D510" s="11">
        <v>365</v>
      </c>
      <c r="E510" s="20">
        <v>7.0000000000000007E-2</v>
      </c>
      <c r="F510" s="16">
        <f t="shared" si="161"/>
        <v>0</v>
      </c>
      <c r="G510" s="12">
        <f t="shared" si="162"/>
        <v>0</v>
      </c>
      <c r="H510" s="13">
        <f t="shared" si="163"/>
        <v>0</v>
      </c>
      <c r="I510" s="17"/>
      <c r="J510" s="13">
        <f t="shared" si="164"/>
        <v>0</v>
      </c>
    </row>
    <row r="511" spans="1:10">
      <c r="A511" s="10">
        <f t="shared" si="158"/>
        <v>45689</v>
      </c>
      <c r="B511" s="15">
        <f>B510+28</f>
        <v>45716</v>
      </c>
      <c r="C511" s="38">
        <f t="shared" si="160"/>
        <v>28</v>
      </c>
      <c r="D511" s="11">
        <v>365</v>
      </c>
      <c r="E511" s="20">
        <v>7.0000000000000007E-2</v>
      </c>
      <c r="F511" s="16">
        <f t="shared" si="161"/>
        <v>0</v>
      </c>
      <c r="G511" s="12">
        <f t="shared" si="162"/>
        <v>0</v>
      </c>
      <c r="H511" s="13">
        <f t="shared" si="163"/>
        <v>0</v>
      </c>
      <c r="I511" s="17"/>
      <c r="J511" s="13">
        <f t="shared" si="164"/>
        <v>0</v>
      </c>
    </row>
    <row r="512" spans="1:10">
      <c r="A512" s="10">
        <f t="shared" si="158"/>
        <v>45717</v>
      </c>
      <c r="B512" s="15">
        <f>B511+31</f>
        <v>45747</v>
      </c>
      <c r="C512" s="38">
        <f t="shared" si="160"/>
        <v>31</v>
      </c>
      <c r="D512" s="11">
        <v>365</v>
      </c>
      <c r="E512" s="20">
        <v>7.0000000000000007E-2</v>
      </c>
      <c r="F512" s="16">
        <f t="shared" si="161"/>
        <v>0</v>
      </c>
      <c r="G512" s="12">
        <f t="shared" si="162"/>
        <v>0</v>
      </c>
      <c r="H512" s="13">
        <f t="shared" si="163"/>
        <v>0</v>
      </c>
      <c r="I512" s="17"/>
      <c r="J512" s="13">
        <f t="shared" si="164"/>
        <v>0</v>
      </c>
    </row>
    <row r="513" spans="1:10">
      <c r="A513" s="10">
        <f t="shared" si="158"/>
        <v>45748</v>
      </c>
      <c r="B513" s="15">
        <v>45777</v>
      </c>
      <c r="C513" s="38">
        <f t="shared" si="160"/>
        <v>30</v>
      </c>
      <c r="D513" s="11">
        <v>365</v>
      </c>
      <c r="E513" s="20">
        <v>7.0000000000000007E-2</v>
      </c>
      <c r="F513" s="16">
        <f t="shared" si="161"/>
        <v>0</v>
      </c>
      <c r="G513" s="12">
        <f t="shared" si="162"/>
        <v>0</v>
      </c>
      <c r="H513" s="13">
        <f t="shared" si="163"/>
        <v>0</v>
      </c>
      <c r="I513" s="17"/>
      <c r="J513" s="13">
        <f t="shared" si="164"/>
        <v>0</v>
      </c>
    </row>
    <row r="514" spans="1:10">
      <c r="A514" s="10">
        <f t="shared" si="158"/>
        <v>45778</v>
      </c>
      <c r="B514" s="15">
        <f t="shared" ref="B514:B526" si="167">B513+31</f>
        <v>45808</v>
      </c>
      <c r="C514" s="38">
        <f t="shared" si="160"/>
        <v>31</v>
      </c>
      <c r="D514" s="11">
        <v>365</v>
      </c>
      <c r="E514" s="20">
        <v>7.0000000000000007E-2</v>
      </c>
      <c r="F514" s="16">
        <f t="shared" si="161"/>
        <v>0</v>
      </c>
      <c r="G514" s="12">
        <f t="shared" si="162"/>
        <v>0</v>
      </c>
      <c r="H514" s="13">
        <f t="shared" si="163"/>
        <v>0</v>
      </c>
      <c r="I514" s="17"/>
      <c r="J514" s="13">
        <f t="shared" si="164"/>
        <v>0</v>
      </c>
    </row>
    <row r="515" spans="1:10">
      <c r="A515" s="10">
        <f t="shared" si="158"/>
        <v>45809</v>
      </c>
      <c r="B515" s="15">
        <v>45838</v>
      </c>
      <c r="C515" s="38">
        <f t="shared" si="160"/>
        <v>30</v>
      </c>
      <c r="D515" s="11">
        <v>365</v>
      </c>
      <c r="E515" s="20">
        <v>7.0000000000000007E-2</v>
      </c>
      <c r="F515" s="16">
        <f t="shared" si="161"/>
        <v>0</v>
      </c>
      <c r="G515" s="12">
        <f t="shared" si="162"/>
        <v>0</v>
      </c>
      <c r="H515" s="13">
        <f t="shared" si="163"/>
        <v>0</v>
      </c>
      <c r="I515" s="17"/>
      <c r="J515" s="13">
        <f t="shared" si="164"/>
        <v>0</v>
      </c>
    </row>
    <row r="516" spans="1:10">
      <c r="A516" s="10">
        <f t="shared" si="158"/>
        <v>45839</v>
      </c>
      <c r="B516" s="15">
        <f t="shared" si="167"/>
        <v>45869</v>
      </c>
      <c r="C516" s="38">
        <f t="shared" si="160"/>
        <v>31</v>
      </c>
      <c r="D516" s="11">
        <v>365</v>
      </c>
      <c r="E516" s="20">
        <v>7.0000000000000007E-2</v>
      </c>
      <c r="F516" s="16">
        <f t="shared" si="161"/>
        <v>0</v>
      </c>
      <c r="G516" s="12">
        <f t="shared" si="162"/>
        <v>0</v>
      </c>
      <c r="H516" s="13">
        <f t="shared" si="163"/>
        <v>0</v>
      </c>
      <c r="I516" s="17"/>
      <c r="J516" s="13">
        <f t="shared" si="164"/>
        <v>0</v>
      </c>
    </row>
    <row r="517" spans="1:10">
      <c r="A517" s="10">
        <f t="shared" si="158"/>
        <v>45870</v>
      </c>
      <c r="B517" s="15">
        <f t="shared" si="167"/>
        <v>45900</v>
      </c>
      <c r="C517" s="38">
        <f t="shared" si="160"/>
        <v>31</v>
      </c>
      <c r="D517" s="11">
        <v>365</v>
      </c>
      <c r="E517" s="20">
        <v>7.0000000000000007E-2</v>
      </c>
      <c r="F517" s="16">
        <f t="shared" si="161"/>
        <v>0</v>
      </c>
      <c r="G517" s="12">
        <f t="shared" si="162"/>
        <v>0</v>
      </c>
      <c r="H517" s="13">
        <f t="shared" si="163"/>
        <v>0</v>
      </c>
      <c r="I517" s="17"/>
      <c r="J517" s="13">
        <f t="shared" si="164"/>
        <v>0</v>
      </c>
    </row>
    <row r="518" spans="1:10">
      <c r="A518" s="10">
        <f t="shared" si="158"/>
        <v>45901</v>
      </c>
      <c r="B518" s="15">
        <v>45930</v>
      </c>
      <c r="C518" s="38">
        <f t="shared" si="160"/>
        <v>30</v>
      </c>
      <c r="D518" s="11">
        <v>365</v>
      </c>
      <c r="E518" s="20">
        <v>7.0000000000000007E-2</v>
      </c>
      <c r="F518" s="16">
        <f t="shared" si="161"/>
        <v>0</v>
      </c>
      <c r="G518" s="12">
        <f t="shared" si="162"/>
        <v>0</v>
      </c>
      <c r="H518" s="13">
        <f t="shared" si="163"/>
        <v>0</v>
      </c>
      <c r="I518" s="17"/>
      <c r="J518" s="13">
        <f t="shared" si="164"/>
        <v>0</v>
      </c>
    </row>
    <row r="519" spans="1:10">
      <c r="A519" s="10">
        <f t="shared" si="158"/>
        <v>45931</v>
      </c>
      <c r="B519" s="15">
        <f t="shared" si="167"/>
        <v>45961</v>
      </c>
      <c r="C519" s="38">
        <f t="shared" si="160"/>
        <v>31</v>
      </c>
      <c r="D519" s="11">
        <v>365</v>
      </c>
      <c r="E519" s="20">
        <v>7.0000000000000007E-2</v>
      </c>
      <c r="F519" s="16">
        <f t="shared" si="161"/>
        <v>0</v>
      </c>
      <c r="G519" s="12">
        <f t="shared" si="162"/>
        <v>0</v>
      </c>
      <c r="H519" s="13">
        <f t="shared" si="163"/>
        <v>0</v>
      </c>
      <c r="I519" s="17"/>
      <c r="J519" s="13">
        <f t="shared" si="164"/>
        <v>0</v>
      </c>
    </row>
    <row r="520" spans="1:10">
      <c r="A520" s="10">
        <f t="shared" si="158"/>
        <v>45962</v>
      </c>
      <c r="B520" s="15">
        <v>45991</v>
      </c>
      <c r="C520" s="38">
        <f t="shared" si="160"/>
        <v>30</v>
      </c>
      <c r="D520" s="11">
        <v>365</v>
      </c>
      <c r="E520" s="20">
        <v>7.0000000000000007E-2</v>
      </c>
      <c r="F520" s="16">
        <f t="shared" si="161"/>
        <v>0</v>
      </c>
      <c r="G520" s="12">
        <f t="shared" si="162"/>
        <v>0</v>
      </c>
      <c r="H520" s="13">
        <f t="shared" si="163"/>
        <v>0</v>
      </c>
      <c r="I520" s="17"/>
      <c r="J520" s="13">
        <f t="shared" si="164"/>
        <v>0</v>
      </c>
    </row>
    <row r="521" spans="1:10">
      <c r="A521" s="10">
        <f t="shared" si="158"/>
        <v>45992</v>
      </c>
      <c r="B521" s="15">
        <f t="shared" si="167"/>
        <v>46022</v>
      </c>
      <c r="C521" s="38">
        <f t="shared" si="160"/>
        <v>31</v>
      </c>
      <c r="D521" s="11">
        <v>365</v>
      </c>
      <c r="E521" s="20">
        <v>7.0000000000000007E-2</v>
      </c>
      <c r="F521" s="16">
        <f t="shared" si="161"/>
        <v>0</v>
      </c>
      <c r="G521" s="12">
        <f t="shared" si="162"/>
        <v>0</v>
      </c>
      <c r="H521" s="13">
        <f t="shared" si="163"/>
        <v>0</v>
      </c>
      <c r="I521" s="17"/>
      <c r="J521" s="13">
        <f t="shared" si="164"/>
        <v>0</v>
      </c>
    </row>
    <row r="522" spans="1:10">
      <c r="A522" s="10">
        <f t="shared" ref="A522:A527" si="168">+B521+1</f>
        <v>46023</v>
      </c>
      <c r="B522" s="15">
        <f t="shared" si="167"/>
        <v>46053</v>
      </c>
      <c r="C522" s="38">
        <f t="shared" ref="C522:C527" si="169">+B522-A522+1</f>
        <v>31</v>
      </c>
      <c r="D522" s="11">
        <v>365</v>
      </c>
      <c r="E522" s="20">
        <v>7.0000000000000007E-2</v>
      </c>
      <c r="F522" s="16">
        <f t="shared" ref="F522:F527" si="170">+H521+I522</f>
        <v>0</v>
      </c>
      <c r="G522" s="12">
        <f t="shared" ref="G522:G527" si="171">ROUND((POWER((1+ROUND(E522/D522,10)),C522)-1),14)*F522</f>
        <v>0</v>
      </c>
      <c r="H522" s="13">
        <f t="shared" ref="H522:H527" si="172">+F522+G522</f>
        <v>0</v>
      </c>
      <c r="I522" s="17"/>
      <c r="J522" s="13">
        <f t="shared" ref="J522:J527" si="173">+J521+G522</f>
        <v>0</v>
      </c>
    </row>
    <row r="523" spans="1:10">
      <c r="A523" s="10">
        <f t="shared" si="168"/>
        <v>46054</v>
      </c>
      <c r="B523" s="15">
        <v>46081</v>
      </c>
      <c r="C523" s="38">
        <f t="shared" si="169"/>
        <v>28</v>
      </c>
      <c r="D523" s="11">
        <v>365</v>
      </c>
      <c r="E523" s="20">
        <v>7.0000000000000007E-2</v>
      </c>
      <c r="F523" s="16">
        <f t="shared" si="170"/>
        <v>0</v>
      </c>
      <c r="G523" s="12">
        <f t="shared" si="171"/>
        <v>0</v>
      </c>
      <c r="H523" s="13">
        <f t="shared" si="172"/>
        <v>0</v>
      </c>
      <c r="I523" s="17"/>
      <c r="J523" s="13">
        <f t="shared" si="173"/>
        <v>0</v>
      </c>
    </row>
    <row r="524" spans="1:10">
      <c r="A524" s="10">
        <f t="shared" si="168"/>
        <v>46082</v>
      </c>
      <c r="B524" s="15">
        <f t="shared" si="167"/>
        <v>46112</v>
      </c>
      <c r="C524" s="38">
        <f t="shared" si="169"/>
        <v>31</v>
      </c>
      <c r="D524" s="11">
        <v>365</v>
      </c>
      <c r="E524" s="20">
        <v>7.0000000000000007E-2</v>
      </c>
      <c r="F524" s="16">
        <f t="shared" si="170"/>
        <v>0</v>
      </c>
      <c r="G524" s="12">
        <f t="shared" si="171"/>
        <v>0</v>
      </c>
      <c r="H524" s="13">
        <f t="shared" si="172"/>
        <v>0</v>
      </c>
      <c r="I524" s="17"/>
      <c r="J524" s="13">
        <f t="shared" si="173"/>
        <v>0</v>
      </c>
    </row>
    <row r="525" spans="1:10">
      <c r="A525" s="10">
        <f t="shared" si="168"/>
        <v>46113</v>
      </c>
      <c r="B525" s="15">
        <v>46142</v>
      </c>
      <c r="C525" s="38">
        <f t="shared" si="169"/>
        <v>30</v>
      </c>
      <c r="D525" s="11">
        <v>365</v>
      </c>
      <c r="E525" s="20">
        <v>7.0000000000000007E-2</v>
      </c>
      <c r="F525" s="16">
        <f t="shared" si="170"/>
        <v>0</v>
      </c>
      <c r="G525" s="12">
        <f t="shared" si="171"/>
        <v>0</v>
      </c>
      <c r="H525" s="13">
        <f t="shared" si="172"/>
        <v>0</v>
      </c>
      <c r="I525" s="17"/>
      <c r="J525" s="13">
        <f t="shared" si="173"/>
        <v>0</v>
      </c>
    </row>
    <row r="526" spans="1:10">
      <c r="A526" s="10">
        <f t="shared" si="168"/>
        <v>46143</v>
      </c>
      <c r="B526" s="15">
        <f t="shared" si="167"/>
        <v>46173</v>
      </c>
      <c r="C526" s="38">
        <f t="shared" si="169"/>
        <v>31</v>
      </c>
      <c r="D526" s="11">
        <v>365</v>
      </c>
      <c r="E526" s="20">
        <v>7.0000000000000007E-2</v>
      </c>
      <c r="F526" s="16">
        <f t="shared" si="170"/>
        <v>0</v>
      </c>
      <c r="G526" s="12">
        <f t="shared" si="171"/>
        <v>0</v>
      </c>
      <c r="H526" s="13">
        <f t="shared" si="172"/>
        <v>0</v>
      </c>
      <c r="I526" s="17"/>
      <c r="J526" s="13">
        <f t="shared" si="173"/>
        <v>0</v>
      </c>
    </row>
    <row r="527" spans="1:10">
      <c r="A527" s="10">
        <f t="shared" si="168"/>
        <v>46174</v>
      </c>
      <c r="B527" s="15">
        <v>46203</v>
      </c>
      <c r="C527" s="38">
        <f t="shared" si="169"/>
        <v>30</v>
      </c>
      <c r="D527" s="11">
        <v>365</v>
      </c>
      <c r="E527" s="20">
        <v>7.0000000000000007E-2</v>
      </c>
      <c r="F527" s="16">
        <f t="shared" si="170"/>
        <v>0</v>
      </c>
      <c r="G527" s="12">
        <f t="shared" si="171"/>
        <v>0</v>
      </c>
      <c r="H527" s="13">
        <f t="shared" si="172"/>
        <v>0</v>
      </c>
      <c r="I527" s="17"/>
      <c r="J527" s="13">
        <f t="shared" si="173"/>
        <v>0</v>
      </c>
    </row>
    <row r="528" spans="1:10">
      <c r="A528" s="10">
        <f t="shared" ref="A528:A531" si="174">+B527+1</f>
        <v>46204</v>
      </c>
      <c r="B528" s="15">
        <v>46234</v>
      </c>
      <c r="C528" s="38">
        <f t="shared" ref="C528:C531" si="175">+B528-A528+1</f>
        <v>31</v>
      </c>
      <c r="D528" s="11">
        <v>365</v>
      </c>
      <c r="E528" s="20">
        <v>7.0000000000000007E-2</v>
      </c>
      <c r="F528" s="16">
        <f t="shared" ref="F528:F531" si="176">+H527+I528</f>
        <v>0</v>
      </c>
      <c r="G528" s="12">
        <f t="shared" ref="G528:G531" si="177">ROUND((POWER((1+ROUND(E528/D528,10)),C528)-1),14)*F528</f>
        <v>0</v>
      </c>
      <c r="H528" s="13">
        <f t="shared" ref="H528:H531" si="178">+F528+G528</f>
        <v>0</v>
      </c>
      <c r="I528" s="17"/>
      <c r="J528" s="13">
        <f t="shared" ref="J528:J531" si="179">+J527+G528</f>
        <v>0</v>
      </c>
    </row>
    <row r="529" spans="1:10">
      <c r="A529" s="10">
        <f t="shared" si="174"/>
        <v>46235</v>
      </c>
      <c r="B529" s="15">
        <v>46265</v>
      </c>
      <c r="C529" s="38">
        <f t="shared" si="175"/>
        <v>31</v>
      </c>
      <c r="D529" s="11">
        <v>365</v>
      </c>
      <c r="E529" s="20">
        <v>7.0000000000000007E-2</v>
      </c>
      <c r="F529" s="16">
        <f t="shared" si="176"/>
        <v>0</v>
      </c>
      <c r="G529" s="12">
        <f t="shared" si="177"/>
        <v>0</v>
      </c>
      <c r="H529" s="13">
        <f t="shared" si="178"/>
        <v>0</v>
      </c>
      <c r="I529" s="17"/>
      <c r="J529" s="13">
        <f t="shared" si="179"/>
        <v>0</v>
      </c>
    </row>
    <row r="530" spans="1:10">
      <c r="A530" s="10">
        <f t="shared" si="174"/>
        <v>46266</v>
      </c>
      <c r="B530" s="15">
        <v>46295</v>
      </c>
      <c r="C530" s="38">
        <f t="shared" si="175"/>
        <v>30</v>
      </c>
      <c r="D530" s="11">
        <v>365</v>
      </c>
      <c r="E530" s="20">
        <v>7.0000000000000007E-2</v>
      </c>
      <c r="F530" s="16">
        <f t="shared" si="176"/>
        <v>0</v>
      </c>
      <c r="G530" s="12">
        <f t="shared" si="177"/>
        <v>0</v>
      </c>
      <c r="H530" s="13">
        <f t="shared" si="178"/>
        <v>0</v>
      </c>
      <c r="I530" s="17"/>
      <c r="J530" s="13">
        <f t="shared" si="179"/>
        <v>0</v>
      </c>
    </row>
    <row r="531" spans="1:10">
      <c r="A531" s="10">
        <f t="shared" si="174"/>
        <v>46296</v>
      </c>
      <c r="B531" s="15">
        <v>46326</v>
      </c>
      <c r="C531" s="38">
        <f t="shared" si="175"/>
        <v>31</v>
      </c>
      <c r="D531" s="11">
        <v>365</v>
      </c>
      <c r="E531" s="20">
        <v>7.0000000000000007E-2</v>
      </c>
      <c r="F531" s="16">
        <f t="shared" si="176"/>
        <v>0</v>
      </c>
      <c r="G531" s="12">
        <f t="shared" si="177"/>
        <v>0</v>
      </c>
      <c r="H531" s="13">
        <f t="shared" si="178"/>
        <v>0</v>
      </c>
      <c r="I531" s="17"/>
      <c r="J531" s="13">
        <f t="shared" si="179"/>
        <v>0</v>
      </c>
    </row>
    <row r="532" spans="1:10">
      <c r="A532" s="10">
        <f t="shared" ref="A532:A533" si="180">+B531+1</f>
        <v>46327</v>
      </c>
      <c r="B532" s="15">
        <v>46356</v>
      </c>
      <c r="C532" s="38">
        <f t="shared" ref="C532:C533" si="181">+B532-A532+1</f>
        <v>30</v>
      </c>
      <c r="D532" s="11">
        <v>365</v>
      </c>
      <c r="E532" s="20">
        <v>7.0000000000000007E-2</v>
      </c>
      <c r="F532" s="16">
        <f t="shared" ref="F532:F533" si="182">+H531+I532</f>
        <v>0</v>
      </c>
      <c r="G532" s="12">
        <f t="shared" ref="G532:G533" si="183">ROUND((POWER((1+ROUND(E532/D532,10)),C532)-1),14)*F532</f>
        <v>0</v>
      </c>
      <c r="H532" s="13">
        <f t="shared" ref="H532:H533" si="184">+F532+G532</f>
        <v>0</v>
      </c>
      <c r="I532" s="17"/>
      <c r="J532" s="13">
        <f t="shared" ref="J532:J533" si="185">+J531+G532</f>
        <v>0</v>
      </c>
    </row>
    <row r="533" spans="1:10">
      <c r="A533" s="10">
        <f t="shared" si="180"/>
        <v>46357</v>
      </c>
      <c r="B533" s="15">
        <v>46387</v>
      </c>
      <c r="C533" s="38">
        <f t="shared" si="181"/>
        <v>31</v>
      </c>
      <c r="D533" s="11">
        <v>365</v>
      </c>
      <c r="E533" s="20">
        <v>7.0000000000000007E-2</v>
      </c>
      <c r="F533" s="16">
        <f t="shared" si="182"/>
        <v>0</v>
      </c>
      <c r="G533" s="12">
        <f t="shared" si="183"/>
        <v>0</v>
      </c>
      <c r="H533" s="13">
        <f t="shared" si="184"/>
        <v>0</v>
      </c>
      <c r="I533" s="17"/>
      <c r="J533" s="13">
        <f t="shared" si="185"/>
        <v>0</v>
      </c>
    </row>
    <row r="534" spans="1:10">
      <c r="A534" s="10"/>
      <c r="B534" s="15"/>
      <c r="C534" s="38"/>
      <c r="D534" s="11"/>
      <c r="E534" s="20"/>
      <c r="F534" s="16"/>
      <c r="G534" s="12"/>
      <c r="H534" s="13"/>
      <c r="I534" s="17"/>
      <c r="J534" s="13"/>
    </row>
    <row r="535" spans="1:10">
      <c r="A535" s="10"/>
      <c r="B535" s="15"/>
      <c r="C535" s="38"/>
      <c r="D535" s="11"/>
      <c r="E535" s="20"/>
      <c r="F535" s="16"/>
      <c r="G535" s="12"/>
      <c r="H535" s="13"/>
      <c r="I535" s="17"/>
      <c r="J535" s="13"/>
    </row>
    <row r="536" spans="1:10">
      <c r="A536" s="10"/>
      <c r="B536" s="15"/>
      <c r="C536" s="38"/>
      <c r="D536" s="11"/>
      <c r="E536" s="20"/>
      <c r="F536" s="16"/>
      <c r="G536" s="12"/>
      <c r="H536" s="13"/>
      <c r="I536" s="17"/>
      <c r="J536" s="13"/>
    </row>
    <row r="537" spans="1:10">
      <c r="A537" s="10"/>
      <c r="B537" s="15"/>
      <c r="C537" s="38"/>
      <c r="D537" s="11"/>
      <c r="E537" s="20"/>
      <c r="F537" s="16"/>
      <c r="G537" s="12"/>
      <c r="H537" s="13"/>
      <c r="I537" s="17"/>
      <c r="J537" s="13"/>
    </row>
    <row r="538" spans="1:10" s="64" customFormat="1" ht="17.850000000000001">
      <c r="A538" s="55" t="s">
        <v>45</v>
      </c>
      <c r="B538" s="56"/>
      <c r="C538" s="57"/>
      <c r="D538" s="58"/>
      <c r="E538" s="59"/>
      <c r="F538" s="60"/>
      <c r="G538" s="61"/>
      <c r="H538" s="62"/>
      <c r="I538" s="63"/>
      <c r="J538" s="62"/>
    </row>
    <row r="539" spans="1:10" s="64" customFormat="1">
      <c r="A539" s="65"/>
      <c r="B539" s="56"/>
      <c r="C539" s="57"/>
      <c r="D539" s="58"/>
      <c r="E539" s="59"/>
      <c r="F539" s="60"/>
      <c r="G539" s="61"/>
      <c r="H539" s="62"/>
      <c r="I539" s="63"/>
      <c r="J539" s="62"/>
    </row>
    <row r="540" spans="1:10" s="64" customFormat="1">
      <c r="A540" s="65"/>
      <c r="B540" s="56"/>
      <c r="C540" s="57"/>
      <c r="D540" s="58"/>
      <c r="E540" s="59"/>
      <c r="F540" s="60"/>
      <c r="G540" s="61"/>
      <c r="H540" s="62"/>
      <c r="I540" s="63"/>
      <c r="J540" s="62"/>
    </row>
    <row r="541" spans="1:10" s="73" customFormat="1" ht="27.8" customHeight="1">
      <c r="A541" s="66" t="s">
        <v>46</v>
      </c>
      <c r="B541" s="56"/>
      <c r="C541" s="67"/>
      <c r="D541" s="68"/>
      <c r="E541" s="69"/>
      <c r="F541" s="70"/>
      <c r="G541" s="71"/>
      <c r="H541" s="72"/>
      <c r="I541" s="63"/>
      <c r="J541" s="72"/>
    </row>
    <row r="542" spans="1:10" s="64" customFormat="1" ht="13.1" customHeight="1">
      <c r="A542" s="66"/>
      <c r="B542" s="73"/>
      <c r="C542" s="74"/>
      <c r="D542" s="74"/>
      <c r="E542" s="74"/>
      <c r="I542" s="73"/>
    </row>
    <row r="543" spans="1:10" s="64" customFormat="1">
      <c r="A543" s="73"/>
      <c r="B543" s="73"/>
      <c r="C543" s="74"/>
      <c r="D543" s="74"/>
      <c r="E543" s="74"/>
      <c r="I543" s="73"/>
    </row>
    <row r="544" spans="1:10" s="64" customFormat="1" ht="30.55">
      <c r="A544" s="75" t="s">
        <v>21</v>
      </c>
      <c r="B544" s="73"/>
      <c r="C544" s="74"/>
      <c r="D544" s="74"/>
      <c r="E544" s="74"/>
      <c r="I544" s="73"/>
    </row>
    <row r="545" spans="1:10" s="64" customFormat="1" ht="17.850000000000001">
      <c r="A545" s="76" t="s">
        <v>0</v>
      </c>
      <c r="B545" s="73"/>
      <c r="C545" s="74"/>
      <c r="D545" s="74"/>
      <c r="E545" s="74"/>
      <c r="I545" s="73"/>
    </row>
    <row r="546" spans="1:10" s="64" customFormat="1" ht="22.5">
      <c r="A546" s="77" t="s">
        <v>1</v>
      </c>
      <c r="B546" s="73"/>
      <c r="C546" s="74"/>
      <c r="D546" s="74"/>
      <c r="E546" s="74"/>
      <c r="I546" s="73"/>
    </row>
    <row r="547" spans="1:10" s="64" customFormat="1" ht="22.5">
      <c r="A547" s="77" t="s">
        <v>2</v>
      </c>
      <c r="B547" s="73"/>
      <c r="C547" s="74"/>
      <c r="D547" s="74"/>
      <c r="E547" s="74"/>
      <c r="I547" s="73"/>
    </row>
    <row r="548" spans="1:10" s="64" customFormat="1" ht="22.5">
      <c r="A548" s="77" t="s">
        <v>3</v>
      </c>
      <c r="B548" s="73"/>
      <c r="C548" s="74"/>
      <c r="D548" s="74"/>
      <c r="E548" s="74"/>
      <c r="I548" s="73"/>
    </row>
    <row r="549" spans="1:10" s="64" customFormat="1" ht="22.5">
      <c r="A549" s="77" t="s">
        <v>4</v>
      </c>
      <c r="B549" s="73"/>
      <c r="C549" s="74"/>
      <c r="D549" s="74"/>
      <c r="E549" s="74"/>
      <c r="I549" s="73"/>
    </row>
    <row r="550" spans="1:10" s="64" customFormat="1" ht="22.5">
      <c r="A550" s="77" t="s">
        <v>5</v>
      </c>
      <c r="B550" s="73"/>
      <c r="C550" s="74"/>
      <c r="D550" s="74"/>
      <c r="E550" s="74"/>
      <c r="I550" s="73"/>
    </row>
    <row r="551" spans="1:10" s="64" customFormat="1" ht="22.5">
      <c r="A551" s="77" t="s">
        <v>6</v>
      </c>
      <c r="B551" s="73"/>
      <c r="C551" s="74"/>
      <c r="D551" s="74"/>
      <c r="E551" s="74"/>
      <c r="I551" s="73"/>
    </row>
    <row r="552" spans="1:10" s="64" customFormat="1" ht="22.5">
      <c r="A552" s="77" t="s">
        <v>7</v>
      </c>
      <c r="B552" s="73"/>
      <c r="C552" s="74"/>
      <c r="D552" s="74"/>
      <c r="E552" s="74"/>
      <c r="I552" s="73"/>
    </row>
    <row r="553" spans="1:10" s="64" customFormat="1" ht="22.5">
      <c r="A553" s="77" t="s">
        <v>8</v>
      </c>
      <c r="B553" s="73"/>
      <c r="C553" s="74"/>
      <c r="D553" s="74"/>
      <c r="E553" s="74"/>
      <c r="I553" s="73"/>
    </row>
    <row r="554" spans="1:10" s="64" customFormat="1" ht="22.5">
      <c r="A554" s="77" t="s">
        <v>44</v>
      </c>
      <c r="B554" s="73"/>
      <c r="C554" s="74"/>
      <c r="D554" s="74"/>
      <c r="E554" s="74"/>
      <c r="I554" s="73"/>
    </row>
    <row r="555" spans="1:10">
      <c r="F555" s="21"/>
      <c r="G555" s="21"/>
      <c r="H555" s="21"/>
      <c r="J555" s="21"/>
    </row>
    <row r="556" spans="1:10">
      <c r="F556" s="21"/>
      <c r="G556" s="21"/>
      <c r="H556" s="21"/>
      <c r="J556" s="21"/>
    </row>
    <row r="557" spans="1:10">
      <c r="F557" s="21"/>
      <c r="G557" s="21"/>
      <c r="H557" s="21"/>
      <c r="J557" s="21"/>
    </row>
    <row r="558" spans="1:10">
      <c r="F558" s="21"/>
      <c r="G558" s="21"/>
      <c r="H558" s="21"/>
      <c r="J558" s="21"/>
    </row>
    <row r="559" spans="1:10">
      <c r="F559" s="21"/>
      <c r="G559" s="21"/>
      <c r="H559" s="21"/>
      <c r="J559" s="21"/>
    </row>
    <row r="560" spans="1:10">
      <c r="F560" s="21"/>
      <c r="G560" s="21"/>
      <c r="H560" s="21"/>
      <c r="J560" s="21"/>
    </row>
    <row r="561" spans="6:10">
      <c r="F561" s="21"/>
      <c r="G561" s="21"/>
      <c r="H561" s="21"/>
      <c r="J561" s="21"/>
    </row>
    <row r="562" spans="6:10">
      <c r="F562" s="21"/>
      <c r="G562" s="21"/>
      <c r="H562" s="21"/>
      <c r="J562" s="21"/>
    </row>
    <row r="563" spans="6:10">
      <c r="F563" s="21"/>
      <c r="G563" s="21"/>
      <c r="H563" s="21"/>
      <c r="J563" s="21"/>
    </row>
    <row r="564" spans="6:10">
      <c r="F564" s="21"/>
      <c r="G564" s="21"/>
      <c r="H564" s="21"/>
      <c r="J564" s="21"/>
    </row>
    <row r="565" spans="6:10">
      <c r="F565" s="21"/>
      <c r="G565" s="21"/>
      <c r="H565" s="21"/>
      <c r="J565" s="21"/>
    </row>
    <row r="566" spans="6:10">
      <c r="F566" s="21"/>
      <c r="G566" s="21"/>
      <c r="H566" s="21"/>
      <c r="J566" s="21"/>
    </row>
    <row r="567" spans="6:10">
      <c r="F567" s="21"/>
      <c r="G567" s="21"/>
      <c r="H567" s="21"/>
      <c r="J567" s="21"/>
    </row>
    <row r="568" spans="6:10">
      <c r="F568" s="21"/>
      <c r="G568" s="21"/>
      <c r="H568" s="21"/>
      <c r="J568" s="21"/>
    </row>
    <row r="569" spans="6:10">
      <c r="F569" s="21"/>
      <c r="G569" s="21"/>
      <c r="H569" s="21"/>
      <c r="J569" s="21"/>
    </row>
    <row r="570" spans="6:10">
      <c r="F570" s="21"/>
      <c r="G570" s="21"/>
      <c r="H570" s="21"/>
      <c r="J570" s="21"/>
    </row>
    <row r="571" spans="6:10">
      <c r="F571" s="21"/>
      <c r="G571" s="21"/>
      <c r="H571" s="21"/>
      <c r="J571" s="21"/>
    </row>
    <row r="572" spans="6:10">
      <c r="F572" s="21"/>
      <c r="G572" s="21"/>
      <c r="H572" s="21"/>
      <c r="J572" s="21"/>
    </row>
    <row r="573" spans="6:10">
      <c r="F573" s="21"/>
      <c r="G573" s="21"/>
      <c r="H573" s="21"/>
      <c r="J573" s="21"/>
    </row>
    <row r="574" spans="6:10">
      <c r="F574" s="21"/>
      <c r="G574" s="21"/>
      <c r="H574" s="21"/>
      <c r="J574" s="21"/>
    </row>
    <row r="575" spans="6:10">
      <c r="F575" s="21"/>
      <c r="G575" s="21"/>
      <c r="H575" s="21"/>
      <c r="J575" s="21"/>
    </row>
    <row r="576" spans="6:10">
      <c r="F576" s="21"/>
      <c r="G576" s="21"/>
      <c r="H576" s="21"/>
      <c r="J576" s="21"/>
    </row>
    <row r="577" spans="6:10">
      <c r="F577" s="21"/>
      <c r="G577" s="21"/>
      <c r="H577" s="21"/>
      <c r="J577" s="21"/>
    </row>
    <row r="578" spans="6:10">
      <c r="F578" s="21"/>
      <c r="G578" s="21"/>
      <c r="H578" s="21"/>
      <c r="J578" s="21"/>
    </row>
    <row r="579" spans="6:10">
      <c r="F579" s="21"/>
      <c r="G579" s="21"/>
      <c r="H579" s="21"/>
      <c r="J579" s="21"/>
    </row>
    <row r="580" spans="6:10">
      <c r="F580" s="21"/>
      <c r="G580" s="21"/>
      <c r="H580" s="21"/>
      <c r="J580" s="21"/>
    </row>
    <row r="581" spans="6:10">
      <c r="F581" s="21"/>
      <c r="G581" s="21"/>
      <c r="H581" s="21"/>
      <c r="J581" s="21"/>
    </row>
    <row r="582" spans="6:10">
      <c r="F582" s="21"/>
      <c r="G582" s="21"/>
      <c r="H582" s="21"/>
      <c r="J582" s="21"/>
    </row>
    <row r="583" spans="6:10">
      <c r="F583" s="21"/>
      <c r="G583" s="21"/>
      <c r="H583" s="21"/>
      <c r="J583" s="21"/>
    </row>
    <row r="584" spans="6:10">
      <c r="F584" s="21"/>
      <c r="G584" s="21"/>
      <c r="H584" s="21"/>
      <c r="J584" s="21"/>
    </row>
    <row r="585" spans="6:10">
      <c r="F585" s="21"/>
      <c r="G585" s="21"/>
      <c r="H585" s="21"/>
      <c r="J585" s="21"/>
    </row>
    <row r="586" spans="6:10">
      <c r="F586" s="21"/>
      <c r="G586" s="21"/>
      <c r="H586" s="21"/>
      <c r="J586" s="21"/>
    </row>
    <row r="587" spans="6:10">
      <c r="F587" s="21"/>
      <c r="G587" s="21"/>
      <c r="H587" s="21"/>
      <c r="J587" s="21"/>
    </row>
    <row r="588" spans="6:10">
      <c r="F588" s="21"/>
      <c r="G588" s="21"/>
      <c r="H588" s="21"/>
      <c r="J588" s="21"/>
    </row>
    <row r="589" spans="6:10">
      <c r="F589" s="21"/>
      <c r="G589" s="21"/>
      <c r="H589" s="21"/>
      <c r="J589" s="21"/>
    </row>
    <row r="590" spans="6:10">
      <c r="F590" s="21"/>
      <c r="G590" s="21"/>
      <c r="H590" s="21"/>
      <c r="J590" s="21"/>
    </row>
    <row r="591" spans="6:10">
      <c r="F591" s="21"/>
      <c r="G591" s="21"/>
      <c r="H591" s="21"/>
      <c r="J591" s="21"/>
    </row>
    <row r="592" spans="6:10">
      <c r="F592" s="21"/>
      <c r="G592" s="21"/>
      <c r="H592" s="21"/>
      <c r="J592" s="21"/>
    </row>
    <row r="593" spans="6:10">
      <c r="F593" s="21"/>
      <c r="G593" s="21"/>
      <c r="H593" s="21"/>
      <c r="J593" s="21"/>
    </row>
    <row r="594" spans="6:10">
      <c r="F594" s="21"/>
      <c r="G594" s="21"/>
      <c r="H594" s="21"/>
      <c r="J594" s="21"/>
    </row>
    <row r="595" spans="6:10">
      <c r="F595" s="21"/>
      <c r="G595" s="21"/>
      <c r="H595" s="21"/>
      <c r="J595" s="21"/>
    </row>
    <row r="596" spans="6:10">
      <c r="F596" s="21"/>
      <c r="G596" s="21"/>
      <c r="H596" s="21"/>
      <c r="J596" s="21"/>
    </row>
    <row r="597" spans="6:10">
      <c r="F597" s="21"/>
      <c r="G597" s="21"/>
      <c r="H597" s="21"/>
      <c r="J597" s="21"/>
    </row>
    <row r="598" spans="6:10">
      <c r="F598" s="21"/>
      <c r="G598" s="21"/>
      <c r="H598" s="21"/>
      <c r="J598" s="21"/>
    </row>
    <row r="599" spans="6:10">
      <c r="F599" s="21"/>
      <c r="G599" s="21"/>
      <c r="H599" s="21"/>
      <c r="J599" s="21"/>
    </row>
    <row r="600" spans="6:10">
      <c r="F600" s="21"/>
      <c r="G600" s="21"/>
      <c r="H600" s="21"/>
      <c r="J600" s="21"/>
    </row>
    <row r="601" spans="6:10">
      <c r="F601" s="21"/>
      <c r="G601" s="21"/>
      <c r="H601" s="21"/>
      <c r="J601" s="21"/>
    </row>
    <row r="602" spans="6:10">
      <c r="F602" s="21"/>
      <c r="G602" s="21"/>
      <c r="H602" s="21"/>
      <c r="J602" s="21"/>
    </row>
    <row r="603" spans="6:10">
      <c r="F603" s="21"/>
      <c r="G603" s="21"/>
      <c r="H603" s="21"/>
      <c r="J603" s="21"/>
    </row>
    <row r="604" spans="6:10">
      <c r="F604" s="21"/>
      <c r="G604" s="21"/>
      <c r="H604" s="21"/>
      <c r="J604" s="21"/>
    </row>
    <row r="605" spans="6:10">
      <c r="F605" s="21"/>
      <c r="G605" s="21"/>
      <c r="H605" s="21"/>
      <c r="J605" s="21"/>
    </row>
    <row r="606" spans="6:10">
      <c r="F606" s="21"/>
      <c r="G606" s="21"/>
      <c r="H606" s="21"/>
      <c r="J606" s="21"/>
    </row>
    <row r="607" spans="6:10">
      <c r="F607" s="21"/>
      <c r="G607" s="21"/>
      <c r="H607" s="21"/>
      <c r="J607" s="21"/>
    </row>
    <row r="608" spans="6:10">
      <c r="F608" s="21"/>
      <c r="G608" s="21"/>
      <c r="H608" s="21"/>
      <c r="J608" s="21"/>
    </row>
    <row r="609" spans="6:10">
      <c r="F609" s="21"/>
      <c r="G609" s="21"/>
      <c r="H609" s="21"/>
      <c r="J609" s="21"/>
    </row>
    <row r="610" spans="6:10">
      <c r="F610" s="21"/>
      <c r="G610" s="21"/>
      <c r="H610" s="21"/>
      <c r="J610" s="21"/>
    </row>
    <row r="611" spans="6:10">
      <c r="F611" s="21"/>
      <c r="G611" s="21"/>
      <c r="H611" s="21"/>
      <c r="J611" s="21"/>
    </row>
    <row r="612" spans="6:10">
      <c r="F612" s="21"/>
      <c r="G612" s="21"/>
      <c r="H612" s="21"/>
      <c r="J612" s="21"/>
    </row>
    <row r="613" spans="6:10">
      <c r="F613" s="21"/>
      <c r="G613" s="21"/>
      <c r="H613" s="21"/>
      <c r="J613" s="21"/>
    </row>
    <row r="614" spans="6:10">
      <c r="F614" s="21"/>
      <c r="G614" s="21"/>
      <c r="H614" s="21"/>
      <c r="J614" s="21"/>
    </row>
    <row r="615" spans="6:10">
      <c r="F615" s="21"/>
      <c r="G615" s="21"/>
      <c r="H615" s="21"/>
      <c r="J615" s="21"/>
    </row>
    <row r="616" spans="6:10">
      <c r="F616" s="21"/>
      <c r="G616" s="21"/>
      <c r="H616" s="21"/>
      <c r="J616" s="21"/>
    </row>
    <row r="617" spans="6:10">
      <c r="F617" s="21"/>
      <c r="G617" s="21"/>
      <c r="H617" s="21"/>
      <c r="J617" s="21"/>
    </row>
    <row r="618" spans="6:10">
      <c r="F618" s="21"/>
      <c r="G618" s="21"/>
      <c r="H618" s="21"/>
      <c r="J618" s="21"/>
    </row>
    <row r="619" spans="6:10">
      <c r="F619" s="21"/>
      <c r="G619" s="21"/>
      <c r="H619" s="21"/>
      <c r="J619" s="21"/>
    </row>
    <row r="620" spans="6:10">
      <c r="F620" s="21"/>
      <c r="G620" s="21"/>
      <c r="H620" s="21"/>
      <c r="J620" s="21"/>
    </row>
    <row r="621" spans="6:10">
      <c r="F621" s="21"/>
      <c r="G621" s="21"/>
      <c r="H621" s="21"/>
      <c r="J621" s="21"/>
    </row>
    <row r="622" spans="6:10">
      <c r="F622" s="21"/>
      <c r="G622" s="21"/>
      <c r="H622" s="21"/>
      <c r="J622" s="21"/>
    </row>
    <row r="623" spans="6:10">
      <c r="F623" s="21"/>
      <c r="G623" s="21"/>
      <c r="H623" s="21"/>
      <c r="J623" s="21"/>
    </row>
    <row r="624" spans="6:10">
      <c r="F624" s="21"/>
      <c r="G624" s="21"/>
      <c r="H624" s="21"/>
      <c r="J624" s="21"/>
    </row>
    <row r="625" spans="6:10">
      <c r="F625" s="21"/>
      <c r="G625" s="21"/>
      <c r="H625" s="21"/>
      <c r="J625" s="21"/>
    </row>
    <row r="626" spans="6:10">
      <c r="F626" s="21"/>
      <c r="G626" s="21"/>
      <c r="H626" s="21"/>
      <c r="J626" s="21"/>
    </row>
    <row r="627" spans="6:10">
      <c r="F627" s="21"/>
      <c r="G627" s="21"/>
      <c r="H627" s="21"/>
      <c r="J627" s="21"/>
    </row>
    <row r="628" spans="6:10">
      <c r="F628" s="21"/>
      <c r="G628" s="21"/>
      <c r="H628" s="21"/>
      <c r="J628" s="21"/>
    </row>
    <row r="629" spans="6:10">
      <c r="F629" s="21"/>
      <c r="G629" s="21"/>
      <c r="H629" s="21"/>
      <c r="J629" s="21"/>
    </row>
    <row r="630" spans="6:10">
      <c r="F630" s="21"/>
      <c r="G630" s="21"/>
      <c r="H630" s="21"/>
      <c r="J630" s="21"/>
    </row>
    <row r="631" spans="6:10">
      <c r="F631" s="21"/>
      <c r="G631" s="21"/>
      <c r="H631" s="21"/>
      <c r="J631" s="21"/>
    </row>
    <row r="632" spans="6:10">
      <c r="F632" s="21"/>
      <c r="G632" s="21"/>
      <c r="H632" s="21"/>
      <c r="J632" s="21"/>
    </row>
    <row r="633" spans="6:10">
      <c r="F633" s="21"/>
      <c r="G633" s="21"/>
      <c r="H633" s="21"/>
      <c r="J633" s="21"/>
    </row>
    <row r="634" spans="6:10">
      <c r="F634" s="21"/>
      <c r="G634" s="21"/>
      <c r="H634" s="21"/>
      <c r="J634" s="21"/>
    </row>
    <row r="635" spans="6:10">
      <c r="F635" s="21"/>
      <c r="G635" s="21"/>
      <c r="H635" s="21"/>
      <c r="J635" s="21"/>
    </row>
    <row r="636" spans="6:10">
      <c r="F636" s="21"/>
      <c r="G636" s="21"/>
      <c r="H636" s="21"/>
      <c r="J636" s="21"/>
    </row>
    <row r="637" spans="6:10">
      <c r="F637" s="21"/>
      <c r="G637" s="21"/>
      <c r="H637" s="21"/>
      <c r="J637" s="21"/>
    </row>
    <row r="638" spans="6:10">
      <c r="F638" s="21"/>
      <c r="G638" s="21"/>
      <c r="H638" s="21"/>
      <c r="J638" s="21"/>
    </row>
    <row r="639" spans="6:10">
      <c r="F639" s="21"/>
      <c r="G639" s="21"/>
      <c r="H639" s="21"/>
      <c r="J639" s="21"/>
    </row>
    <row r="640" spans="6:10">
      <c r="F640" s="21"/>
      <c r="G640" s="21"/>
      <c r="H640" s="21"/>
      <c r="J640" s="21"/>
    </row>
    <row r="641" spans="6:10">
      <c r="F641" s="21"/>
      <c r="G641" s="21"/>
      <c r="H641" s="21"/>
      <c r="J641" s="21"/>
    </row>
    <row r="642" spans="6:10">
      <c r="F642" s="21"/>
      <c r="G642" s="21"/>
      <c r="H642" s="21"/>
      <c r="J642" s="21"/>
    </row>
    <row r="643" spans="6:10">
      <c r="F643" s="21"/>
      <c r="G643" s="21"/>
      <c r="H643" s="21"/>
      <c r="J643" s="21"/>
    </row>
    <row r="644" spans="6:10">
      <c r="F644" s="21"/>
      <c r="G644" s="21"/>
      <c r="H644" s="21"/>
      <c r="J644" s="21"/>
    </row>
    <row r="645" spans="6:10">
      <c r="F645" s="21"/>
      <c r="G645" s="21"/>
      <c r="H645" s="21"/>
      <c r="J645" s="21"/>
    </row>
    <row r="646" spans="6:10">
      <c r="F646" s="21"/>
      <c r="G646" s="21"/>
      <c r="H646" s="21"/>
      <c r="J646" s="21"/>
    </row>
    <row r="647" spans="6:10">
      <c r="F647" s="21"/>
      <c r="G647" s="21"/>
      <c r="H647" s="21"/>
      <c r="J647" s="21"/>
    </row>
    <row r="648" spans="6:10">
      <c r="F648" s="21"/>
      <c r="G648" s="21"/>
      <c r="H648" s="21"/>
      <c r="J648" s="21"/>
    </row>
    <row r="649" spans="6:10">
      <c r="F649" s="21"/>
      <c r="G649" s="21"/>
      <c r="H649" s="21"/>
      <c r="J649" s="21"/>
    </row>
    <row r="650" spans="6:10">
      <c r="F650" s="21"/>
      <c r="G650" s="21"/>
      <c r="H650" s="21"/>
      <c r="J650" s="21"/>
    </row>
    <row r="651" spans="6:10">
      <c r="F651" s="21"/>
      <c r="G651" s="21"/>
      <c r="H651" s="21"/>
      <c r="J651" s="21"/>
    </row>
    <row r="652" spans="6:10">
      <c r="F652" s="21"/>
      <c r="G652" s="21"/>
      <c r="H652" s="21"/>
      <c r="J652" s="21"/>
    </row>
    <row r="653" spans="6:10">
      <c r="F653" s="21"/>
      <c r="G653" s="21"/>
      <c r="H653" s="21"/>
      <c r="J653" s="21"/>
    </row>
    <row r="654" spans="6:10">
      <c r="F654" s="21"/>
      <c r="G654" s="21"/>
      <c r="H654" s="21"/>
      <c r="J654" s="21"/>
    </row>
    <row r="655" spans="6:10">
      <c r="F655" s="21"/>
      <c r="G655" s="21"/>
      <c r="H655" s="21"/>
      <c r="J655" s="21"/>
    </row>
    <row r="656" spans="6:10">
      <c r="F656" s="21"/>
      <c r="G656" s="21"/>
      <c r="H656" s="21"/>
      <c r="J656" s="21"/>
    </row>
    <row r="657" spans="6:10">
      <c r="F657" s="21"/>
      <c r="G657" s="21"/>
      <c r="H657" s="21"/>
      <c r="J657" s="21"/>
    </row>
    <row r="658" spans="6:10">
      <c r="F658" s="21"/>
      <c r="G658" s="21"/>
      <c r="H658" s="21"/>
      <c r="J658" s="21"/>
    </row>
    <row r="659" spans="6:10">
      <c r="F659" s="21"/>
      <c r="G659" s="21"/>
      <c r="H659" s="21"/>
      <c r="J659" s="21"/>
    </row>
    <row r="660" spans="6:10">
      <c r="F660" s="21"/>
      <c r="G660" s="21"/>
      <c r="H660" s="21"/>
      <c r="J660" s="21"/>
    </row>
    <row r="661" spans="6:10">
      <c r="F661" s="21"/>
      <c r="G661" s="21"/>
      <c r="H661" s="21"/>
      <c r="J661" s="21"/>
    </row>
    <row r="662" spans="6:10">
      <c r="F662" s="21"/>
      <c r="G662" s="21"/>
      <c r="H662" s="21"/>
      <c r="J662" s="21"/>
    </row>
    <row r="663" spans="6:10">
      <c r="F663" s="21"/>
      <c r="G663" s="21"/>
      <c r="H663" s="21"/>
      <c r="J663" s="21"/>
    </row>
    <row r="664" spans="6:10">
      <c r="F664" s="21"/>
      <c r="G664" s="21"/>
      <c r="H664" s="21"/>
      <c r="J664" s="21"/>
    </row>
    <row r="665" spans="6:10">
      <c r="F665" s="21"/>
      <c r="G665" s="21"/>
      <c r="H665" s="21"/>
      <c r="J665" s="21"/>
    </row>
    <row r="666" spans="6:10">
      <c r="F666" s="21"/>
      <c r="G666" s="21"/>
      <c r="H666" s="21"/>
      <c r="J666" s="21"/>
    </row>
    <row r="667" spans="6:10">
      <c r="F667" s="21"/>
      <c r="G667" s="21"/>
      <c r="H667" s="21"/>
      <c r="J667" s="21"/>
    </row>
    <row r="668" spans="6:10">
      <c r="F668" s="21"/>
      <c r="G668" s="21"/>
      <c r="H668" s="21"/>
      <c r="J668" s="21"/>
    </row>
    <row r="669" spans="6:10">
      <c r="F669" s="21"/>
      <c r="G669" s="21"/>
      <c r="H669" s="21"/>
      <c r="J669" s="21"/>
    </row>
    <row r="670" spans="6:10">
      <c r="F670" s="21"/>
      <c r="G670" s="21"/>
      <c r="H670" s="21"/>
      <c r="J670" s="21"/>
    </row>
    <row r="671" spans="6:10">
      <c r="F671" s="21"/>
      <c r="G671" s="21"/>
      <c r="H671" s="21"/>
      <c r="J671" s="21"/>
    </row>
    <row r="672" spans="6:10">
      <c r="F672" s="21"/>
      <c r="G672" s="21"/>
      <c r="H672" s="21"/>
      <c r="J672" s="21"/>
    </row>
    <row r="673" spans="6:10">
      <c r="F673" s="21"/>
      <c r="G673" s="21"/>
      <c r="H673" s="21"/>
      <c r="J673" s="21"/>
    </row>
    <row r="674" spans="6:10">
      <c r="F674" s="21"/>
      <c r="G674" s="21"/>
      <c r="H674" s="21"/>
      <c r="J674" s="21"/>
    </row>
    <row r="675" spans="6:10">
      <c r="F675" s="21"/>
      <c r="G675" s="21"/>
      <c r="H675" s="21"/>
      <c r="J675" s="21"/>
    </row>
    <row r="676" spans="6:10">
      <c r="F676" s="21"/>
      <c r="G676" s="21"/>
      <c r="H676" s="21"/>
      <c r="J676" s="21"/>
    </row>
    <row r="677" spans="6:10">
      <c r="F677" s="21"/>
      <c r="G677" s="21"/>
      <c r="H677" s="21"/>
      <c r="J677" s="21"/>
    </row>
    <row r="678" spans="6:10">
      <c r="F678" s="21"/>
      <c r="G678" s="21"/>
      <c r="H678" s="21"/>
      <c r="J678" s="21"/>
    </row>
    <row r="679" spans="6:10">
      <c r="F679" s="21"/>
      <c r="G679" s="21"/>
      <c r="H679" s="21"/>
      <c r="J679" s="21"/>
    </row>
    <row r="680" spans="6:10">
      <c r="F680" s="21"/>
      <c r="G680" s="21"/>
      <c r="H680" s="21"/>
      <c r="J680" s="21"/>
    </row>
    <row r="681" spans="6:10">
      <c r="F681" s="21"/>
      <c r="G681" s="21"/>
      <c r="H681" s="21"/>
      <c r="J681" s="21"/>
    </row>
    <row r="682" spans="6:10">
      <c r="F682" s="21"/>
      <c r="G682" s="21"/>
      <c r="H682" s="21"/>
      <c r="J682" s="21"/>
    </row>
    <row r="683" spans="6:10">
      <c r="F683" s="21"/>
      <c r="G683" s="21"/>
      <c r="H683" s="21"/>
      <c r="J683" s="21"/>
    </row>
    <row r="684" spans="6:10">
      <c r="F684" s="21"/>
      <c r="G684" s="21"/>
      <c r="H684" s="21"/>
      <c r="J684" s="21"/>
    </row>
    <row r="685" spans="6:10">
      <c r="F685" s="21"/>
      <c r="G685" s="21"/>
      <c r="H685" s="21"/>
      <c r="J685" s="21"/>
    </row>
    <row r="686" spans="6:10">
      <c r="F686" s="21"/>
      <c r="G686" s="21"/>
      <c r="H686" s="21"/>
      <c r="J686" s="21"/>
    </row>
    <row r="687" spans="6:10">
      <c r="F687" s="21"/>
      <c r="G687" s="21"/>
      <c r="H687" s="21"/>
      <c r="J687" s="21"/>
    </row>
    <row r="688" spans="6:10">
      <c r="F688" s="21"/>
      <c r="G688" s="21"/>
      <c r="H688" s="21"/>
      <c r="J688" s="21"/>
    </row>
    <row r="689" spans="6:10">
      <c r="F689" s="21"/>
      <c r="G689" s="21"/>
      <c r="H689" s="21"/>
      <c r="J689" s="21"/>
    </row>
    <row r="690" spans="6:10">
      <c r="F690" s="21"/>
      <c r="G690" s="21"/>
      <c r="H690" s="21"/>
      <c r="J690" s="21"/>
    </row>
    <row r="691" spans="6:10">
      <c r="F691" s="21"/>
      <c r="G691" s="21"/>
      <c r="H691" s="21"/>
      <c r="J691" s="21"/>
    </row>
    <row r="692" spans="6:10">
      <c r="F692" s="21"/>
      <c r="G692" s="21"/>
      <c r="H692" s="21"/>
      <c r="J692" s="21"/>
    </row>
    <row r="693" spans="6:10">
      <c r="F693" s="21"/>
      <c r="G693" s="21"/>
      <c r="H693" s="21"/>
      <c r="J693" s="21"/>
    </row>
    <row r="694" spans="6:10">
      <c r="F694" s="21"/>
      <c r="G694" s="21"/>
      <c r="H694" s="21"/>
      <c r="J694" s="21"/>
    </row>
    <row r="695" spans="6:10">
      <c r="F695" s="21"/>
      <c r="G695" s="21"/>
      <c r="H695" s="21"/>
      <c r="J695" s="21"/>
    </row>
    <row r="696" spans="6:10">
      <c r="F696" s="21"/>
      <c r="G696" s="21"/>
      <c r="H696" s="21"/>
      <c r="J696" s="21"/>
    </row>
    <row r="697" spans="6:10">
      <c r="F697" s="21"/>
      <c r="G697" s="21"/>
      <c r="H697" s="21"/>
      <c r="J697" s="21"/>
    </row>
    <row r="698" spans="6:10">
      <c r="F698" s="21"/>
      <c r="G698" s="21"/>
      <c r="H698" s="21"/>
      <c r="J698" s="21"/>
    </row>
    <row r="699" spans="6:10">
      <c r="F699" s="21"/>
      <c r="G699" s="21"/>
      <c r="H699" s="21"/>
      <c r="J699" s="21"/>
    </row>
    <row r="700" spans="6:10">
      <c r="F700" s="21"/>
      <c r="G700" s="21"/>
      <c r="H700" s="21"/>
      <c r="J700" s="21"/>
    </row>
    <row r="701" spans="6:10">
      <c r="F701" s="21"/>
      <c r="G701" s="21"/>
      <c r="H701" s="21"/>
      <c r="J701" s="21"/>
    </row>
    <row r="702" spans="6:10">
      <c r="F702" s="21"/>
      <c r="G702" s="21"/>
      <c r="H702" s="21"/>
      <c r="J702" s="21"/>
    </row>
    <row r="703" spans="6:10">
      <c r="F703" s="21"/>
      <c r="G703" s="21"/>
      <c r="H703" s="21"/>
      <c r="J703" s="21"/>
    </row>
    <row r="704" spans="6:10">
      <c r="F704" s="21"/>
      <c r="G704" s="21"/>
      <c r="H704" s="21"/>
      <c r="J704" s="21"/>
    </row>
    <row r="705" spans="6:10">
      <c r="F705" s="21"/>
      <c r="G705" s="21"/>
      <c r="H705" s="21"/>
      <c r="J705" s="21"/>
    </row>
    <row r="706" spans="6:10">
      <c r="F706" s="21"/>
      <c r="G706" s="21"/>
      <c r="H706" s="21"/>
      <c r="J706" s="21"/>
    </row>
    <row r="707" spans="6:10">
      <c r="F707" s="21"/>
      <c r="G707" s="21"/>
      <c r="H707" s="21"/>
      <c r="J707" s="21"/>
    </row>
    <row r="708" spans="6:10">
      <c r="F708" s="21"/>
      <c r="G708" s="21"/>
      <c r="H708" s="21"/>
      <c r="J708" s="21"/>
    </row>
    <row r="709" spans="6:10">
      <c r="F709" s="21"/>
      <c r="G709" s="21"/>
      <c r="H709" s="21"/>
      <c r="J709" s="21"/>
    </row>
    <row r="710" spans="6:10">
      <c r="F710" s="21"/>
      <c r="G710" s="21"/>
      <c r="H710" s="21"/>
      <c r="J710" s="21"/>
    </row>
    <row r="711" spans="6:10">
      <c r="F711" s="21"/>
      <c r="G711" s="21"/>
      <c r="H711" s="21"/>
      <c r="J711" s="21"/>
    </row>
    <row r="712" spans="6:10">
      <c r="F712" s="21"/>
      <c r="G712" s="21"/>
      <c r="H712" s="21"/>
      <c r="J712" s="21"/>
    </row>
    <row r="713" spans="6:10">
      <c r="F713" s="21"/>
      <c r="G713" s="21"/>
      <c r="H713" s="21"/>
      <c r="J713" s="21"/>
    </row>
    <row r="714" spans="6:10">
      <c r="F714" s="21"/>
      <c r="G714" s="21"/>
      <c r="H714" s="21"/>
      <c r="J714" s="21"/>
    </row>
    <row r="715" spans="6:10">
      <c r="F715" s="21"/>
      <c r="G715" s="21"/>
      <c r="H715" s="21"/>
      <c r="J715" s="21"/>
    </row>
    <row r="716" spans="6:10">
      <c r="F716" s="21"/>
      <c r="G716" s="21"/>
      <c r="H716" s="21"/>
      <c r="J716" s="21"/>
    </row>
    <row r="717" spans="6:10">
      <c r="F717" s="21"/>
      <c r="G717" s="21"/>
      <c r="H717" s="21"/>
      <c r="J717" s="21"/>
    </row>
    <row r="718" spans="6:10">
      <c r="F718" s="21"/>
      <c r="G718" s="21"/>
      <c r="H718" s="21"/>
      <c r="J718" s="21"/>
    </row>
    <row r="719" spans="6:10">
      <c r="F719" s="21"/>
      <c r="G719" s="21"/>
      <c r="H719" s="21"/>
      <c r="J719" s="21"/>
    </row>
    <row r="720" spans="6:10">
      <c r="F720" s="21"/>
      <c r="G720" s="21"/>
      <c r="H720" s="21"/>
      <c r="J720" s="21"/>
    </row>
    <row r="721" spans="6:10">
      <c r="F721" s="21"/>
      <c r="G721" s="21"/>
      <c r="H721" s="21"/>
      <c r="J721" s="21"/>
    </row>
    <row r="722" spans="6:10">
      <c r="F722" s="21"/>
      <c r="G722" s="21"/>
      <c r="H722" s="21"/>
      <c r="J722" s="21"/>
    </row>
    <row r="723" spans="6:10">
      <c r="F723" s="21"/>
      <c r="G723" s="21"/>
      <c r="H723" s="21"/>
      <c r="J723" s="21"/>
    </row>
    <row r="724" spans="6:10">
      <c r="F724" s="21"/>
      <c r="G724" s="21"/>
      <c r="H724" s="21"/>
      <c r="J724" s="21"/>
    </row>
    <row r="725" spans="6:10">
      <c r="F725" s="21"/>
      <c r="G725" s="21"/>
      <c r="H725" s="21"/>
      <c r="J725" s="21"/>
    </row>
    <row r="726" spans="6:10">
      <c r="F726" s="21"/>
      <c r="G726" s="21"/>
      <c r="H726" s="21"/>
      <c r="J726" s="21"/>
    </row>
    <row r="727" spans="6:10">
      <c r="F727" s="21"/>
      <c r="G727" s="21"/>
      <c r="H727" s="21"/>
      <c r="J727" s="21"/>
    </row>
    <row r="728" spans="6:10">
      <c r="F728" s="21"/>
      <c r="G728" s="21"/>
      <c r="H728" s="21"/>
      <c r="J728" s="21"/>
    </row>
    <row r="729" spans="6:10">
      <c r="F729" s="21"/>
      <c r="G729" s="21"/>
      <c r="H729" s="21"/>
      <c r="J729" s="21"/>
    </row>
    <row r="730" spans="6:10">
      <c r="F730" s="21"/>
      <c r="G730" s="21"/>
      <c r="H730" s="21"/>
      <c r="J730" s="21"/>
    </row>
    <row r="731" spans="6:10">
      <c r="F731" s="21"/>
      <c r="G731" s="21"/>
      <c r="H731" s="21"/>
      <c r="J731" s="21"/>
    </row>
    <row r="732" spans="6:10">
      <c r="F732" s="21"/>
      <c r="G732" s="21"/>
      <c r="H732" s="21"/>
      <c r="J732" s="21"/>
    </row>
    <row r="733" spans="6:10">
      <c r="F733" s="21"/>
      <c r="G733" s="21"/>
      <c r="H733" s="21"/>
      <c r="J733" s="21"/>
    </row>
    <row r="734" spans="6:10">
      <c r="F734" s="21"/>
      <c r="G734" s="21"/>
      <c r="H734" s="21"/>
      <c r="J734" s="21"/>
    </row>
    <row r="735" spans="6:10">
      <c r="F735" s="21"/>
      <c r="G735" s="21"/>
      <c r="H735" s="21"/>
      <c r="J735" s="21"/>
    </row>
    <row r="736" spans="6:10">
      <c r="F736" s="21"/>
      <c r="G736" s="21"/>
      <c r="H736" s="21"/>
      <c r="J736" s="21"/>
    </row>
    <row r="737" spans="6:10">
      <c r="F737" s="21"/>
      <c r="G737" s="21"/>
      <c r="H737" s="21"/>
      <c r="J737" s="21"/>
    </row>
    <row r="738" spans="6:10">
      <c r="F738" s="21"/>
      <c r="G738" s="21"/>
      <c r="H738" s="21"/>
      <c r="J738" s="21"/>
    </row>
    <row r="739" spans="6:10">
      <c r="F739" s="21"/>
      <c r="G739" s="21"/>
      <c r="H739" s="21"/>
      <c r="J739" s="21"/>
    </row>
    <row r="740" spans="6:10">
      <c r="F740" s="21"/>
      <c r="G740" s="21"/>
      <c r="H740" s="21"/>
      <c r="J740" s="21"/>
    </row>
    <row r="741" spans="6:10">
      <c r="F741" s="21"/>
      <c r="G741" s="21"/>
      <c r="H741" s="21"/>
      <c r="J741" s="21"/>
    </row>
    <row r="742" spans="6:10">
      <c r="F742" s="21"/>
      <c r="G742" s="21"/>
      <c r="H742" s="21"/>
      <c r="J742" s="21"/>
    </row>
    <row r="743" spans="6:10">
      <c r="F743" s="21"/>
      <c r="G743" s="21"/>
      <c r="H743" s="21"/>
      <c r="J743" s="21"/>
    </row>
    <row r="744" spans="6:10">
      <c r="F744" s="21"/>
      <c r="G744" s="21"/>
      <c r="H744" s="21"/>
      <c r="J744" s="21"/>
    </row>
    <row r="745" spans="6:10">
      <c r="F745" s="21"/>
      <c r="G745" s="21"/>
      <c r="H745" s="21"/>
      <c r="J745" s="21"/>
    </row>
    <row r="746" spans="6:10">
      <c r="F746" s="21"/>
      <c r="G746" s="21"/>
      <c r="H746" s="21"/>
      <c r="J746" s="21"/>
    </row>
    <row r="747" spans="6:10">
      <c r="F747" s="21"/>
      <c r="G747" s="21"/>
      <c r="H747" s="21"/>
      <c r="J747" s="21"/>
    </row>
    <row r="748" spans="6:10">
      <c r="F748" s="21"/>
      <c r="G748" s="21"/>
      <c r="H748" s="21"/>
      <c r="J748" s="21"/>
    </row>
    <row r="749" spans="6:10">
      <c r="F749" s="21"/>
      <c r="G749" s="21"/>
      <c r="H749" s="21"/>
      <c r="J749" s="21"/>
    </row>
    <row r="750" spans="6:10">
      <c r="F750" s="21"/>
      <c r="G750" s="21"/>
      <c r="H750" s="21"/>
      <c r="J750" s="21"/>
    </row>
    <row r="751" spans="6:10">
      <c r="F751" s="21"/>
      <c r="G751" s="21"/>
      <c r="H751" s="21"/>
      <c r="J751" s="21"/>
    </row>
    <row r="752" spans="6:10">
      <c r="F752" s="21"/>
      <c r="G752" s="21"/>
      <c r="H752" s="21"/>
      <c r="J752" s="21"/>
    </row>
    <row r="753" spans="6:10">
      <c r="F753" s="21"/>
      <c r="G753" s="21"/>
      <c r="H753" s="21"/>
      <c r="J753" s="21"/>
    </row>
    <row r="754" spans="6:10">
      <c r="F754" s="21"/>
      <c r="G754" s="21"/>
      <c r="H754" s="21"/>
      <c r="J754" s="21"/>
    </row>
    <row r="755" spans="6:10">
      <c r="F755" s="21"/>
      <c r="G755" s="21"/>
      <c r="H755" s="21"/>
      <c r="J755" s="21"/>
    </row>
    <row r="756" spans="6:10">
      <c r="F756" s="21"/>
      <c r="G756" s="21"/>
      <c r="H756" s="21"/>
      <c r="J756" s="21"/>
    </row>
    <row r="757" spans="6:10">
      <c r="F757" s="21"/>
      <c r="G757" s="21"/>
      <c r="H757" s="21"/>
      <c r="J757" s="21"/>
    </row>
    <row r="758" spans="6:10">
      <c r="F758" s="21"/>
      <c r="G758" s="21"/>
      <c r="H758" s="21"/>
      <c r="J758" s="21"/>
    </row>
    <row r="759" spans="6:10">
      <c r="F759" s="21"/>
      <c r="G759" s="21"/>
      <c r="H759" s="21"/>
      <c r="J759" s="21"/>
    </row>
    <row r="760" spans="6:10">
      <c r="F760" s="21"/>
      <c r="G760" s="21"/>
      <c r="H760" s="21"/>
      <c r="J760" s="21"/>
    </row>
    <row r="761" spans="6:10">
      <c r="F761" s="21"/>
      <c r="G761" s="21"/>
      <c r="H761" s="21"/>
      <c r="J761" s="21"/>
    </row>
    <row r="762" spans="6:10">
      <c r="F762" s="21"/>
      <c r="G762" s="21"/>
      <c r="H762" s="21"/>
      <c r="J762" s="21"/>
    </row>
    <row r="763" spans="6:10">
      <c r="F763" s="21"/>
      <c r="G763" s="21"/>
      <c r="H763" s="21"/>
      <c r="J763" s="21"/>
    </row>
    <row r="764" spans="6:10">
      <c r="F764" s="21"/>
      <c r="G764" s="21"/>
      <c r="H764" s="21"/>
      <c r="J764" s="21"/>
    </row>
    <row r="765" spans="6:10">
      <c r="F765" s="21"/>
      <c r="G765" s="21"/>
      <c r="H765" s="21"/>
      <c r="J765" s="21"/>
    </row>
    <row r="766" spans="6:10">
      <c r="F766" s="21"/>
      <c r="G766" s="21"/>
      <c r="H766" s="21"/>
      <c r="J766" s="21"/>
    </row>
    <row r="767" spans="6:10">
      <c r="F767" s="21"/>
      <c r="G767" s="21"/>
      <c r="H767" s="21"/>
      <c r="J767" s="21"/>
    </row>
    <row r="768" spans="6:10">
      <c r="F768" s="21"/>
      <c r="G768" s="21"/>
      <c r="H768" s="21"/>
      <c r="J768" s="21"/>
    </row>
    <row r="769" spans="6:10">
      <c r="F769" s="21"/>
      <c r="G769" s="21"/>
      <c r="H769" s="21"/>
      <c r="J769" s="21"/>
    </row>
    <row r="770" spans="6:10">
      <c r="F770" s="21"/>
      <c r="G770" s="21"/>
      <c r="H770" s="21"/>
      <c r="J770" s="21"/>
    </row>
    <row r="771" spans="6:10">
      <c r="F771" s="21"/>
      <c r="G771" s="21"/>
      <c r="H771" s="21"/>
      <c r="J771" s="21"/>
    </row>
    <row r="772" spans="6:10">
      <c r="F772" s="21"/>
      <c r="G772" s="21"/>
      <c r="H772" s="21"/>
      <c r="J772" s="21"/>
    </row>
    <row r="773" spans="6:10">
      <c r="F773" s="21"/>
      <c r="G773" s="21"/>
      <c r="H773" s="21"/>
      <c r="J773" s="21"/>
    </row>
    <row r="774" spans="6:10">
      <c r="F774" s="21"/>
      <c r="G774" s="21"/>
      <c r="H774" s="21"/>
      <c r="J774" s="21"/>
    </row>
    <row r="775" spans="6:10">
      <c r="F775" s="21"/>
      <c r="G775" s="21"/>
      <c r="H775" s="21"/>
      <c r="J775" s="21"/>
    </row>
    <row r="776" spans="6:10">
      <c r="F776" s="21"/>
      <c r="G776" s="21"/>
      <c r="H776" s="21"/>
      <c r="J776" s="21"/>
    </row>
    <row r="777" spans="6:10">
      <c r="F777" s="21"/>
      <c r="G777" s="21"/>
      <c r="H777" s="21"/>
      <c r="J777" s="21"/>
    </row>
    <row r="778" spans="6:10">
      <c r="F778" s="21"/>
      <c r="G778" s="21"/>
      <c r="H778" s="21"/>
      <c r="J778" s="21"/>
    </row>
    <row r="779" spans="6:10">
      <c r="F779" s="21"/>
      <c r="G779" s="21"/>
      <c r="H779" s="21"/>
      <c r="J779" s="21"/>
    </row>
    <row r="780" spans="6:10">
      <c r="F780" s="21"/>
      <c r="G780" s="21"/>
      <c r="H780" s="21"/>
      <c r="J780" s="21"/>
    </row>
    <row r="781" spans="6:10">
      <c r="F781" s="21"/>
      <c r="G781" s="21"/>
      <c r="H781" s="21"/>
      <c r="J781" s="21"/>
    </row>
    <row r="782" spans="6:10">
      <c r="F782" s="21"/>
      <c r="G782" s="21"/>
      <c r="H782" s="21"/>
      <c r="J782" s="21"/>
    </row>
    <row r="783" spans="6:10">
      <c r="F783" s="21"/>
      <c r="G783" s="21"/>
      <c r="H783" s="21"/>
      <c r="J783" s="21"/>
    </row>
    <row r="784" spans="6:10">
      <c r="F784" s="21"/>
      <c r="G784" s="21"/>
      <c r="H784" s="21"/>
      <c r="J784" s="21"/>
    </row>
    <row r="785" spans="6:10">
      <c r="F785" s="21"/>
      <c r="G785" s="21"/>
      <c r="H785" s="21"/>
      <c r="J785" s="21"/>
    </row>
    <row r="786" spans="6:10">
      <c r="F786" s="21"/>
      <c r="G786" s="21"/>
      <c r="H786" s="21"/>
      <c r="J786" s="21"/>
    </row>
    <row r="787" spans="6:10">
      <c r="F787" s="21"/>
      <c r="G787" s="21"/>
      <c r="H787" s="21"/>
      <c r="J787" s="21"/>
    </row>
    <row r="788" spans="6:10">
      <c r="F788" s="21"/>
      <c r="G788" s="21"/>
      <c r="H788" s="21"/>
      <c r="J788" s="21"/>
    </row>
    <row r="789" spans="6:10">
      <c r="F789" s="21"/>
      <c r="G789" s="21"/>
      <c r="H789" s="21"/>
      <c r="J789" s="21"/>
    </row>
    <row r="790" spans="6:10">
      <c r="F790" s="21"/>
      <c r="G790" s="21"/>
      <c r="H790" s="21"/>
      <c r="J790" s="21"/>
    </row>
    <row r="791" spans="6:10">
      <c r="F791" s="21"/>
      <c r="G791" s="21"/>
      <c r="H791" s="21"/>
      <c r="J791" s="21"/>
    </row>
    <row r="792" spans="6:10">
      <c r="F792" s="21"/>
      <c r="G792" s="21"/>
      <c r="H792" s="21"/>
      <c r="J792" s="21"/>
    </row>
    <row r="793" spans="6:10">
      <c r="F793" s="21"/>
      <c r="G793" s="21"/>
      <c r="H793" s="21"/>
      <c r="J793" s="21"/>
    </row>
    <row r="794" spans="6:10">
      <c r="F794" s="21"/>
      <c r="G794" s="21"/>
      <c r="H794" s="21"/>
      <c r="J794" s="21"/>
    </row>
    <row r="795" spans="6:10">
      <c r="F795" s="21"/>
      <c r="G795" s="21"/>
      <c r="H795" s="21"/>
      <c r="J795" s="21"/>
    </row>
    <row r="796" spans="6:10">
      <c r="F796" s="21"/>
      <c r="G796" s="21"/>
      <c r="H796" s="21"/>
      <c r="J796" s="21"/>
    </row>
    <row r="797" spans="6:10">
      <c r="F797" s="21"/>
      <c r="G797" s="21"/>
      <c r="H797" s="21"/>
      <c r="J797" s="21"/>
    </row>
    <row r="798" spans="6:10">
      <c r="F798" s="21"/>
      <c r="G798" s="21"/>
      <c r="H798" s="21"/>
      <c r="J798" s="21"/>
    </row>
    <row r="799" spans="6:10">
      <c r="F799" s="21"/>
      <c r="G799" s="21"/>
      <c r="H799" s="21"/>
      <c r="J799" s="21"/>
    </row>
    <row r="800" spans="6:10">
      <c r="F800" s="21"/>
      <c r="G800" s="21"/>
      <c r="H800" s="21"/>
      <c r="J800" s="21"/>
    </row>
    <row r="801" spans="6:10">
      <c r="F801" s="21"/>
      <c r="G801" s="21"/>
      <c r="H801" s="21"/>
      <c r="J801" s="21"/>
    </row>
    <row r="802" spans="6:10">
      <c r="F802" s="21"/>
      <c r="G802" s="21"/>
      <c r="H802" s="21"/>
      <c r="J802" s="21"/>
    </row>
    <row r="803" spans="6:10">
      <c r="F803" s="21"/>
      <c r="G803" s="21"/>
      <c r="H803" s="21"/>
      <c r="J803" s="21"/>
    </row>
    <row r="804" spans="6:10">
      <c r="F804" s="21"/>
      <c r="G804" s="21"/>
      <c r="H804" s="21"/>
      <c r="J804" s="21"/>
    </row>
    <row r="805" spans="6:10">
      <c r="F805" s="21"/>
      <c r="G805" s="21"/>
      <c r="H805" s="21"/>
      <c r="J805" s="21"/>
    </row>
    <row r="806" spans="6:10">
      <c r="F806" s="21"/>
      <c r="G806" s="21"/>
      <c r="H806" s="21"/>
      <c r="J806" s="21"/>
    </row>
    <row r="807" spans="6:10">
      <c r="F807" s="21"/>
      <c r="G807" s="21"/>
      <c r="H807" s="21"/>
      <c r="J807" s="21"/>
    </row>
    <row r="808" spans="6:10">
      <c r="F808" s="21"/>
      <c r="G808" s="21"/>
      <c r="H808" s="21"/>
      <c r="J808" s="21"/>
    </row>
    <row r="809" spans="6:10">
      <c r="F809" s="21"/>
      <c r="G809" s="21"/>
      <c r="H809" s="21"/>
      <c r="J809" s="21"/>
    </row>
    <row r="810" spans="6:10">
      <c r="F810" s="21"/>
      <c r="G810" s="21"/>
      <c r="H810" s="21"/>
      <c r="J810" s="21"/>
    </row>
    <row r="811" spans="6:10">
      <c r="F811" s="21"/>
      <c r="G811" s="21"/>
      <c r="H811" s="21"/>
      <c r="J811" s="21"/>
    </row>
    <row r="812" spans="6:10">
      <c r="F812" s="21"/>
      <c r="G812" s="21"/>
      <c r="H812" s="21"/>
      <c r="J812" s="21"/>
    </row>
    <row r="813" spans="6:10">
      <c r="F813" s="21"/>
      <c r="G813" s="21"/>
      <c r="H813" s="21"/>
      <c r="J813" s="21"/>
    </row>
    <row r="814" spans="6:10">
      <c r="F814" s="21"/>
      <c r="G814" s="21"/>
      <c r="H814" s="21"/>
      <c r="J814" s="21"/>
    </row>
    <row r="815" spans="6:10">
      <c r="F815" s="21"/>
      <c r="G815" s="21"/>
      <c r="H815" s="21"/>
      <c r="J815" s="21"/>
    </row>
    <row r="816" spans="6:10">
      <c r="F816" s="21"/>
      <c r="G816" s="21"/>
      <c r="H816" s="21"/>
      <c r="J816" s="21"/>
    </row>
    <row r="817" spans="6:10">
      <c r="F817" s="21"/>
      <c r="G817" s="21"/>
      <c r="H817" s="21"/>
      <c r="J817" s="21"/>
    </row>
    <row r="818" spans="6:10">
      <c r="F818" s="21"/>
      <c r="G818" s="21"/>
      <c r="H818" s="21"/>
      <c r="J818" s="21"/>
    </row>
    <row r="819" spans="6:10">
      <c r="F819" s="21"/>
      <c r="G819" s="21"/>
      <c r="H819" s="21"/>
      <c r="J819" s="21"/>
    </row>
    <row r="820" spans="6:10">
      <c r="F820" s="21"/>
      <c r="G820" s="21"/>
      <c r="H820" s="21"/>
      <c r="J820" s="21"/>
    </row>
    <row r="821" spans="6:10">
      <c r="F821" s="21"/>
      <c r="G821" s="21"/>
      <c r="H821" s="21"/>
      <c r="J821" s="21"/>
    </row>
    <row r="822" spans="6:10">
      <c r="F822" s="21"/>
      <c r="G822" s="21"/>
      <c r="H822" s="21"/>
      <c r="J822" s="21"/>
    </row>
    <row r="823" spans="6:10">
      <c r="F823" s="21"/>
      <c r="G823" s="21"/>
      <c r="H823" s="21"/>
      <c r="J823" s="21"/>
    </row>
    <row r="824" spans="6:10">
      <c r="F824" s="21"/>
      <c r="G824" s="21"/>
      <c r="H824" s="21"/>
      <c r="J824" s="21"/>
    </row>
    <row r="825" spans="6:10">
      <c r="F825" s="21"/>
      <c r="G825" s="21"/>
      <c r="H825" s="21"/>
      <c r="J825" s="21"/>
    </row>
    <row r="826" spans="6:10">
      <c r="F826" s="21"/>
      <c r="G826" s="21"/>
      <c r="H826" s="21"/>
      <c r="J826" s="21"/>
    </row>
    <row r="827" spans="6:10">
      <c r="F827" s="21"/>
      <c r="G827" s="21"/>
      <c r="H827" s="21"/>
      <c r="J827" s="21"/>
    </row>
    <row r="828" spans="6:10">
      <c r="F828" s="21"/>
      <c r="G828" s="21"/>
      <c r="H828" s="21"/>
      <c r="J828" s="21"/>
    </row>
    <row r="829" spans="6:10">
      <c r="F829" s="21"/>
      <c r="G829" s="21"/>
      <c r="H829" s="21"/>
      <c r="J829" s="21"/>
    </row>
    <row r="830" spans="6:10">
      <c r="F830" s="21"/>
      <c r="G830" s="21"/>
      <c r="H830" s="21"/>
      <c r="J830" s="21"/>
    </row>
    <row r="831" spans="6:10">
      <c r="F831" s="21"/>
      <c r="G831" s="21"/>
      <c r="H831" s="21"/>
      <c r="J831" s="21"/>
    </row>
    <row r="832" spans="6:10">
      <c r="F832" s="21"/>
      <c r="G832" s="21"/>
      <c r="H832" s="21"/>
      <c r="J832" s="21"/>
    </row>
    <row r="833" spans="6:10">
      <c r="F833" s="21"/>
      <c r="G833" s="21"/>
      <c r="H833" s="21"/>
      <c r="J833" s="21"/>
    </row>
    <row r="834" spans="6:10">
      <c r="F834" s="21"/>
      <c r="G834" s="21"/>
      <c r="H834" s="21"/>
      <c r="J834" s="21"/>
    </row>
    <row r="835" spans="6:10">
      <c r="F835" s="21"/>
      <c r="G835" s="21"/>
      <c r="H835" s="21"/>
      <c r="J835" s="21"/>
    </row>
    <row r="836" spans="6:10">
      <c r="F836" s="21"/>
      <c r="G836" s="21"/>
      <c r="H836" s="21"/>
      <c r="J836" s="21"/>
    </row>
    <row r="837" spans="6:10">
      <c r="F837" s="21"/>
      <c r="G837" s="21"/>
      <c r="H837" s="21"/>
      <c r="J837" s="21"/>
    </row>
    <row r="838" spans="6:10">
      <c r="F838" s="21"/>
      <c r="G838" s="21"/>
      <c r="H838" s="21"/>
      <c r="J838" s="21"/>
    </row>
    <row r="839" spans="6:10">
      <c r="F839" s="21"/>
      <c r="G839" s="21"/>
      <c r="H839" s="21"/>
      <c r="J839" s="21"/>
    </row>
    <row r="840" spans="6:10">
      <c r="F840" s="21"/>
      <c r="G840" s="21"/>
      <c r="H840" s="21"/>
      <c r="J840" s="21"/>
    </row>
    <row r="841" spans="6:10">
      <c r="F841" s="21"/>
      <c r="G841" s="21"/>
      <c r="H841" s="21"/>
      <c r="J841" s="21"/>
    </row>
    <row r="842" spans="6:10">
      <c r="F842" s="21"/>
      <c r="G842" s="21"/>
      <c r="H842" s="21"/>
      <c r="J842" s="21"/>
    </row>
  </sheetData>
  <phoneticPr fontId="2" type="noConversion"/>
  <dataValidations xWindow="134" yWindow="333" count="16">
    <dataValidation type="custom" allowBlank="1" showInputMessage="1" showErrorMessage="1" sqref="A545:A553" xr:uid="{00000000-0002-0000-0000-000000000000}">
      <formula1>"~~~~~~~~~~~~~~~~~~~~~~~~~~~~~~~~~~~~~~~~~~~~~~~~~~~~~~~~~~~~~~~~~~~~~~~~"</formula1>
    </dataValidation>
    <dataValidation type="custom" allowBlank="1" showInputMessage="1" showErrorMessage="1" sqref="A5:C5 E5:J5" xr:uid="{00000000-0002-0000-0000-000001000000}">
      <formula1>"~~~~~~~~~~~~~~~~~~~~~~~~~~~~~~~~~~~~~~~~~~~~~~~~~~~~~~~"</formula1>
    </dataValidation>
    <dataValidation type="custom" allowBlank="1" showInputMessage="1" showErrorMessage="1" errorTitle="Do Not Enter Data in this Cell" error="This cell contains a calculated value.  No user input is allowed." sqref="E7:E254 F6:H540 C6:C541" xr:uid="{00000000-0002-0000-0000-000002000000}">
      <formula1>"~~~~~~~~~~~~~~~~~~~~~~~~~~~~~~~~~~~~~~~~~~~~~~~~~~~~~~~`"</formula1>
    </dataValidation>
    <dataValidation type="custom" allowBlank="1" showInputMessage="1" showErrorMessage="1" errorTitle="Do Not Enter Data in this Cell" error="This cell contains a calculated value.  No user input is allowed." sqref="E255:E260" xr:uid="{00000000-0002-0000-0000-000003000000}">
      <formula1>"`````````````````````````````````````"</formula1>
    </dataValidation>
    <dataValidation type="custom" allowBlank="1" showInputMessage="1" showErrorMessage="1" errorTitle="Do Not Enter Data in this Cell" error="This cell contains a calculated value.  No user input is allowed." sqref="E261:E263" xr:uid="{00000000-0002-0000-0000-000004000000}">
      <formula1>"```````````````````````````````````````````````````"</formula1>
    </dataValidation>
    <dataValidation type="list" allowBlank="1" showInputMessage="1" showErrorMessage="1" errorTitle="Do Not Enter Data in this Cell" error="This cell contains a calculated value.  No user input is allowed." sqref="E264:E266" xr:uid="{00000000-0002-0000-0000-000005000000}">
      <formula1>"`````````````````````````````"</formula1>
    </dataValidation>
    <dataValidation type="list" allowBlank="1" showInputMessage="1" showErrorMessage="1" sqref="E267:E272" xr:uid="{00000000-0002-0000-0000-000006000000}">
      <formula1>"~~~~~~~~~~~~~~~~~~~~~~~~~`"</formula1>
    </dataValidation>
    <dataValidation allowBlank="1" showInputMessage="1" showErrorMessage="1" errorTitle="Do Not Enter Data in this Cell" error="This cell contains a calculated value.  No user input is allowed." sqref="E6" xr:uid="{00000000-0002-0000-0000-000007000000}"/>
    <dataValidation type="list" allowBlank="1" showInputMessage="1" showErrorMessage="1" sqref="E273:E278 E309:E311" xr:uid="{00000000-0002-0000-0000-000008000000}">
      <formula1>".06"</formula1>
    </dataValidation>
    <dataValidation type="list" allowBlank="1" showInputMessage="1" showErrorMessage="1" sqref="E279:E287 E306:E308" xr:uid="{00000000-0002-0000-0000-000009000000}">
      <formula1>".07"</formula1>
    </dataValidation>
    <dataValidation type="list" allowBlank="1" showInputMessage="1" showErrorMessage="1" sqref="E288:E305" xr:uid="{00000000-0002-0000-0000-00000A000000}">
      <formula1>".08"</formula1>
    </dataValidation>
    <dataValidation type="list" allowBlank="1" showInputMessage="1" showErrorMessage="1" sqref="E312:E314" xr:uid="{00000000-0002-0000-0000-00000B000000}">
      <formula1>".05"</formula1>
    </dataValidation>
    <dataValidation type="custom" errorStyle="warning" allowBlank="1" showInputMessage="1" showErrorMessage="1" errorTitle="You are about to change a date" error="Are you sure you want to change the starting date of the period?  This will effect the interest calculation._x000a__x000a_Click &quot;Yes&quot; to continue, &quot;No&quot; to enter another value, or &quot;cancel&quot; to go back to the original entry." sqref="A539:A540 A6:A537" xr:uid="{00000000-0002-0000-0000-00000C000000}">
      <formula1>"~~~~~~~~~~~~~~~~~~~~~~~~~~~~~~~~~~~~~~~"</formula1>
    </dataValidation>
    <dataValidation type="custom" allowBlank="1" showInputMessage="1" showErrorMessage="1" errorTitle="Do Not Enter Data in this Cell" error="This is a Calculated Cell, no user input is allowed." sqref="J6:J540" xr:uid="{00000000-0002-0000-0000-00000D000000}">
      <formula1>"~~~~~~~~~~~~~~~~~~~~~~~~~~~~~~~~~~~~~~~~~~~~~~~~~~~~~~~~~~~~~"</formula1>
    </dataValidation>
    <dataValidation type="custom" errorStyle="warning" allowBlank="1" showInputMessage="1" showErrorMessage="1" errorTitle="You are about to change a date" error="Are you sure you want to change the ending date of the period?  This will effect the interest calculation._x000a__x000a_Click &quot;yes&quot; to continue, &quot;no&quot; to enter another value, or &quot;cancel&quot; to go back to the original entry." sqref="B6:B541" xr:uid="{00000000-0002-0000-0000-00000E000000}">
      <formula1>"~~~~~~~~~~~~~~~~~~~~~~~~~~~~~~~~~~~~~~~"</formula1>
    </dataValidation>
    <dataValidation type="whole" allowBlank="1" showInputMessage="1" showErrorMessage="1" sqref="D6:D65584" xr:uid="{00000000-0002-0000-0000-00000F000000}">
      <formula1>365</formula1>
      <formula2>366</formula2>
    </dataValidation>
  </dataValidations>
  <pageMargins left="0.75" right="0.75" top="1" bottom="1" header="0.5" footer="0.5"/>
  <pageSetup scale="1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56"/>
  <sheetViews>
    <sheetView tabSelected="1" zoomScale="85" zoomScaleNormal="85" zoomScalePageLayoutView="19" workbookViewId="0">
      <pane ySplit="6" topLeftCell="A510" activePane="bottomLeft" state="frozen"/>
      <selection pane="bottomLeft" activeCell="E539" sqref="E539"/>
    </sheetView>
  </sheetViews>
  <sheetFormatPr defaultColWidth="8.88671875" defaultRowHeight="12.7"/>
  <cols>
    <col min="1" max="1" width="10.5546875" style="1" customWidth="1"/>
    <col min="2" max="2" width="12.5546875" style="1" customWidth="1"/>
    <col min="3" max="3" width="9.44140625" style="1" bestFit="1" customWidth="1"/>
    <col min="4" max="4" width="8.109375" style="1" bestFit="1" customWidth="1"/>
    <col min="5" max="5" width="9.44140625" style="1" bestFit="1" customWidth="1"/>
    <col min="6" max="6" width="14.5546875" style="1" customWidth="1"/>
    <col min="7" max="7" width="12.5546875" style="1" customWidth="1"/>
    <col min="8" max="8" width="12.44140625" style="1" customWidth="1"/>
    <col min="9" max="9" width="12" style="1" customWidth="1"/>
    <col min="10" max="10" width="11.44140625" style="1" customWidth="1"/>
    <col min="11" max="16384" width="8.88671875" style="1"/>
  </cols>
  <sheetData>
    <row r="1" spans="1:10" ht="22.5">
      <c r="B1" s="50"/>
      <c r="C1" s="50"/>
      <c r="D1" s="50"/>
      <c r="E1" s="50" t="s">
        <v>9</v>
      </c>
      <c r="F1" s="50"/>
      <c r="G1" s="50"/>
      <c r="H1" s="50"/>
      <c r="I1" s="50"/>
      <c r="J1" s="50"/>
    </row>
    <row r="2" spans="1:10" ht="22.5">
      <c r="B2" s="50"/>
      <c r="C2" s="50"/>
      <c r="D2" s="50"/>
      <c r="E2" s="50" t="s">
        <v>30</v>
      </c>
      <c r="F2" s="50"/>
      <c r="G2" s="50"/>
      <c r="H2" s="50"/>
      <c r="I2" s="50"/>
      <c r="J2" s="50"/>
    </row>
    <row r="3" spans="1:10" ht="22.5">
      <c r="B3" s="50"/>
      <c r="C3" s="50"/>
      <c r="D3" s="50"/>
      <c r="E3" s="50" t="s">
        <v>31</v>
      </c>
      <c r="F3" s="50"/>
      <c r="G3" s="50"/>
      <c r="H3" s="50"/>
      <c r="I3" s="50"/>
      <c r="J3" s="3"/>
    </row>
    <row r="4" spans="1:10" ht="20.75">
      <c r="B4" s="51"/>
      <c r="C4" s="51"/>
      <c r="D4" s="51"/>
      <c r="E4" s="51" t="s">
        <v>10</v>
      </c>
      <c r="F4" s="51"/>
      <c r="G4" s="51"/>
      <c r="H4" s="51"/>
      <c r="I4" s="51"/>
      <c r="J4" s="51"/>
    </row>
    <row r="5" spans="1:10">
      <c r="A5" s="4"/>
      <c r="F5" s="30"/>
      <c r="I5" s="2"/>
    </row>
    <row r="6" spans="1:10" ht="50.25" customHeight="1">
      <c r="A6" s="6" t="s">
        <v>11</v>
      </c>
      <c r="B6" s="6" t="s">
        <v>12</v>
      </c>
      <c r="C6" s="6" t="s">
        <v>13</v>
      </c>
      <c r="D6" s="6" t="s">
        <v>14</v>
      </c>
      <c r="E6" s="6" t="s">
        <v>15</v>
      </c>
      <c r="F6" s="31" t="s">
        <v>32</v>
      </c>
      <c r="G6" s="6" t="s">
        <v>17</v>
      </c>
      <c r="H6" s="6" t="s">
        <v>18</v>
      </c>
      <c r="I6" s="9" t="s">
        <v>19</v>
      </c>
      <c r="J6" s="6" t="s">
        <v>20</v>
      </c>
    </row>
    <row r="7" spans="1:10">
      <c r="A7" s="10">
        <v>30317</v>
      </c>
      <c r="B7" s="10">
        <v>30347</v>
      </c>
      <c r="C7" s="32">
        <f t="shared" ref="C7:C70" si="0">+B7-A7+1</f>
        <v>31</v>
      </c>
      <c r="D7" s="29">
        <v>365</v>
      </c>
      <c r="E7" s="33">
        <v>0.13</v>
      </c>
      <c r="F7" s="34">
        <f>I7</f>
        <v>0</v>
      </c>
      <c r="G7" s="35">
        <f t="shared" ref="G7:G70" si="1">ROUND(ROUND(E7/D7,10)*C7*F7,14)</f>
        <v>0</v>
      </c>
      <c r="H7" s="36">
        <f t="shared" ref="H7:H70" si="2">+F7+J7</f>
        <v>0</v>
      </c>
      <c r="I7" s="17"/>
      <c r="J7" s="36">
        <f>+G7</f>
        <v>0</v>
      </c>
    </row>
    <row r="8" spans="1:10">
      <c r="A8" s="10">
        <f t="shared" ref="A8:A39" si="3">+B7+1</f>
        <v>30348</v>
      </c>
      <c r="B8" s="15">
        <f>+B7+28</f>
        <v>30375</v>
      </c>
      <c r="C8" s="32">
        <f t="shared" si="0"/>
        <v>28</v>
      </c>
      <c r="D8" s="29">
        <v>365</v>
      </c>
      <c r="E8" s="33">
        <v>0.13</v>
      </c>
      <c r="F8" s="34">
        <f>I7+I8</f>
        <v>0</v>
      </c>
      <c r="G8" s="35">
        <f t="shared" si="1"/>
        <v>0</v>
      </c>
      <c r="H8" s="36">
        <f t="shared" si="2"/>
        <v>0</v>
      </c>
      <c r="I8" s="17"/>
      <c r="J8" s="36">
        <f t="shared" ref="J8:J71" si="4">+J7+G8</f>
        <v>0</v>
      </c>
    </row>
    <row r="9" spans="1:10">
      <c r="A9" s="10">
        <f t="shared" si="3"/>
        <v>30376</v>
      </c>
      <c r="B9" s="15">
        <f>+B8+31</f>
        <v>30406</v>
      </c>
      <c r="C9" s="32">
        <f t="shared" si="0"/>
        <v>31</v>
      </c>
      <c r="D9" s="29">
        <v>365</v>
      </c>
      <c r="E9" s="33">
        <v>0.13</v>
      </c>
      <c r="F9" s="34">
        <f>SUM($I7:I9)</f>
        <v>0</v>
      </c>
      <c r="G9" s="35">
        <f t="shared" si="1"/>
        <v>0</v>
      </c>
      <c r="H9" s="36">
        <f t="shared" si="2"/>
        <v>0</v>
      </c>
      <c r="I9" s="17"/>
      <c r="J9" s="36">
        <f t="shared" si="4"/>
        <v>0</v>
      </c>
    </row>
    <row r="10" spans="1:10">
      <c r="A10" s="10">
        <f t="shared" si="3"/>
        <v>30407</v>
      </c>
      <c r="B10" s="15">
        <f>+B9+30</f>
        <v>30436</v>
      </c>
      <c r="C10" s="32">
        <f t="shared" si="0"/>
        <v>30</v>
      </c>
      <c r="D10" s="29">
        <v>365</v>
      </c>
      <c r="E10" s="33">
        <v>0.13</v>
      </c>
      <c r="F10" s="34">
        <f>SUM($I$7:I10)</f>
        <v>0</v>
      </c>
      <c r="G10" s="35">
        <f t="shared" si="1"/>
        <v>0</v>
      </c>
      <c r="H10" s="36">
        <f t="shared" si="2"/>
        <v>0</v>
      </c>
      <c r="I10" s="17"/>
      <c r="J10" s="36">
        <f t="shared" si="4"/>
        <v>0</v>
      </c>
    </row>
    <row r="11" spans="1:10">
      <c r="A11" s="10">
        <f t="shared" si="3"/>
        <v>30437</v>
      </c>
      <c r="B11" s="15">
        <f>+B10+31</f>
        <v>30467</v>
      </c>
      <c r="C11" s="32">
        <f t="shared" si="0"/>
        <v>31</v>
      </c>
      <c r="D11" s="29">
        <v>365</v>
      </c>
      <c r="E11" s="33">
        <v>0.13</v>
      </c>
      <c r="F11" s="34">
        <f>SUM($I$7:I11)</f>
        <v>0</v>
      </c>
      <c r="G11" s="35">
        <f t="shared" si="1"/>
        <v>0</v>
      </c>
      <c r="H11" s="36">
        <f t="shared" si="2"/>
        <v>0</v>
      </c>
      <c r="I11" s="17"/>
      <c r="J11" s="36">
        <f t="shared" si="4"/>
        <v>0</v>
      </c>
    </row>
    <row r="12" spans="1:10">
      <c r="A12" s="10">
        <f t="shared" si="3"/>
        <v>30468</v>
      </c>
      <c r="B12" s="15">
        <f>+B11+30</f>
        <v>30497</v>
      </c>
      <c r="C12" s="32">
        <f t="shared" si="0"/>
        <v>30</v>
      </c>
      <c r="D12" s="29">
        <v>365</v>
      </c>
      <c r="E12" s="33">
        <v>0.13</v>
      </c>
      <c r="F12" s="34">
        <f>SUM($I$7:I12)</f>
        <v>0</v>
      </c>
      <c r="G12" s="35">
        <f t="shared" si="1"/>
        <v>0</v>
      </c>
      <c r="H12" s="36">
        <f t="shared" si="2"/>
        <v>0</v>
      </c>
      <c r="I12" s="17"/>
      <c r="J12" s="36">
        <f t="shared" si="4"/>
        <v>0</v>
      </c>
    </row>
    <row r="13" spans="1:10">
      <c r="A13" s="10">
        <f t="shared" si="3"/>
        <v>30498</v>
      </c>
      <c r="B13" s="15">
        <f>+B12+31</f>
        <v>30528</v>
      </c>
      <c r="C13" s="32">
        <f t="shared" si="0"/>
        <v>31</v>
      </c>
      <c r="D13" s="29">
        <v>365</v>
      </c>
      <c r="E13" s="33">
        <v>0.11</v>
      </c>
      <c r="F13" s="34">
        <f>SUM($I$7:I13)</f>
        <v>0</v>
      </c>
      <c r="G13" s="35">
        <f t="shared" si="1"/>
        <v>0</v>
      </c>
      <c r="H13" s="36">
        <f t="shared" si="2"/>
        <v>0</v>
      </c>
      <c r="I13" s="17"/>
      <c r="J13" s="36">
        <f t="shared" si="4"/>
        <v>0</v>
      </c>
    </row>
    <row r="14" spans="1:10">
      <c r="A14" s="10">
        <f t="shared" si="3"/>
        <v>30529</v>
      </c>
      <c r="B14" s="15">
        <f>+B13+31</f>
        <v>30559</v>
      </c>
      <c r="C14" s="32">
        <f t="shared" si="0"/>
        <v>31</v>
      </c>
      <c r="D14" s="29">
        <v>365</v>
      </c>
      <c r="E14" s="33">
        <v>0.11</v>
      </c>
      <c r="F14" s="34">
        <f>SUM($I$7:I14)</f>
        <v>0</v>
      </c>
      <c r="G14" s="35">
        <f t="shared" si="1"/>
        <v>0</v>
      </c>
      <c r="H14" s="36">
        <f t="shared" si="2"/>
        <v>0</v>
      </c>
      <c r="I14" s="17"/>
      <c r="J14" s="36">
        <f t="shared" si="4"/>
        <v>0</v>
      </c>
    </row>
    <row r="15" spans="1:10">
      <c r="A15" s="10">
        <f t="shared" si="3"/>
        <v>30560</v>
      </c>
      <c r="B15" s="15">
        <f>+B14+30</f>
        <v>30589</v>
      </c>
      <c r="C15" s="32">
        <f t="shared" si="0"/>
        <v>30</v>
      </c>
      <c r="D15" s="29">
        <v>365</v>
      </c>
      <c r="E15" s="33">
        <v>0.11</v>
      </c>
      <c r="F15" s="34">
        <f>SUM($I$7:I15)</f>
        <v>0</v>
      </c>
      <c r="G15" s="35">
        <f t="shared" si="1"/>
        <v>0</v>
      </c>
      <c r="H15" s="36">
        <f t="shared" si="2"/>
        <v>0</v>
      </c>
      <c r="I15" s="17"/>
      <c r="J15" s="36">
        <f t="shared" si="4"/>
        <v>0</v>
      </c>
    </row>
    <row r="16" spans="1:10">
      <c r="A16" s="10">
        <f t="shared" si="3"/>
        <v>30590</v>
      </c>
      <c r="B16" s="15">
        <f>+B15+31</f>
        <v>30620</v>
      </c>
      <c r="C16" s="32">
        <f t="shared" si="0"/>
        <v>31</v>
      </c>
      <c r="D16" s="29">
        <v>365</v>
      </c>
      <c r="E16" s="33">
        <v>0.09</v>
      </c>
      <c r="F16" s="34">
        <f>SUM($I$7:I16)</f>
        <v>0</v>
      </c>
      <c r="G16" s="35">
        <f t="shared" si="1"/>
        <v>0</v>
      </c>
      <c r="H16" s="36">
        <f t="shared" si="2"/>
        <v>0</v>
      </c>
      <c r="I16" s="17"/>
      <c r="J16" s="36">
        <f t="shared" si="4"/>
        <v>0</v>
      </c>
    </row>
    <row r="17" spans="1:10">
      <c r="A17" s="10">
        <f t="shared" si="3"/>
        <v>30621</v>
      </c>
      <c r="B17" s="15">
        <f>+B16+30</f>
        <v>30650</v>
      </c>
      <c r="C17" s="32">
        <f t="shared" si="0"/>
        <v>30</v>
      </c>
      <c r="D17" s="29">
        <v>365</v>
      </c>
      <c r="E17" s="33">
        <v>0.09</v>
      </c>
      <c r="F17" s="34">
        <f>SUM($I$7:I17)</f>
        <v>0</v>
      </c>
      <c r="G17" s="35">
        <f t="shared" si="1"/>
        <v>0</v>
      </c>
      <c r="H17" s="36">
        <f t="shared" si="2"/>
        <v>0</v>
      </c>
      <c r="I17" s="17"/>
      <c r="J17" s="36">
        <f t="shared" si="4"/>
        <v>0</v>
      </c>
    </row>
    <row r="18" spans="1:10">
      <c r="A18" s="10">
        <f t="shared" si="3"/>
        <v>30651</v>
      </c>
      <c r="B18" s="15">
        <f>+B17+31</f>
        <v>30681</v>
      </c>
      <c r="C18" s="32">
        <f t="shared" si="0"/>
        <v>31</v>
      </c>
      <c r="D18" s="29">
        <v>365</v>
      </c>
      <c r="E18" s="33">
        <v>0.09</v>
      </c>
      <c r="F18" s="34">
        <f>SUM($I$7:I18)</f>
        <v>0</v>
      </c>
      <c r="G18" s="35">
        <f t="shared" si="1"/>
        <v>0</v>
      </c>
      <c r="H18" s="36">
        <f t="shared" si="2"/>
        <v>0</v>
      </c>
      <c r="I18" s="17"/>
      <c r="J18" s="36">
        <f t="shared" si="4"/>
        <v>0</v>
      </c>
    </row>
    <row r="19" spans="1:10">
      <c r="A19" s="10">
        <f t="shared" si="3"/>
        <v>30682</v>
      </c>
      <c r="B19" s="10">
        <f>+B18+31</f>
        <v>30712</v>
      </c>
      <c r="C19" s="32">
        <f t="shared" si="0"/>
        <v>31</v>
      </c>
      <c r="D19" s="29">
        <v>366</v>
      </c>
      <c r="E19" s="33">
        <v>0.09</v>
      </c>
      <c r="F19" s="34">
        <f>SUM($I$7:I19)</f>
        <v>0</v>
      </c>
      <c r="G19" s="35">
        <f t="shared" si="1"/>
        <v>0</v>
      </c>
      <c r="H19" s="36">
        <f t="shared" si="2"/>
        <v>0</v>
      </c>
      <c r="I19" s="17"/>
      <c r="J19" s="36">
        <f t="shared" si="4"/>
        <v>0</v>
      </c>
    </row>
    <row r="20" spans="1:10">
      <c r="A20" s="10">
        <f t="shared" si="3"/>
        <v>30713</v>
      </c>
      <c r="B20" s="15">
        <f>+B19+29</f>
        <v>30741</v>
      </c>
      <c r="C20" s="32">
        <f t="shared" si="0"/>
        <v>29</v>
      </c>
      <c r="D20" s="29">
        <v>366</v>
      </c>
      <c r="E20" s="33">
        <v>0.09</v>
      </c>
      <c r="F20" s="34">
        <f>SUM($I$7:I20)</f>
        <v>0</v>
      </c>
      <c r="G20" s="35">
        <f t="shared" si="1"/>
        <v>0</v>
      </c>
      <c r="H20" s="36">
        <f t="shared" si="2"/>
        <v>0</v>
      </c>
      <c r="I20" s="17"/>
      <c r="J20" s="36">
        <f t="shared" si="4"/>
        <v>0</v>
      </c>
    </row>
    <row r="21" spans="1:10">
      <c r="A21" s="10">
        <f t="shared" si="3"/>
        <v>30742</v>
      </c>
      <c r="B21" s="15">
        <f>+B20+31</f>
        <v>30772</v>
      </c>
      <c r="C21" s="32">
        <f t="shared" si="0"/>
        <v>31</v>
      </c>
      <c r="D21" s="29">
        <v>366</v>
      </c>
      <c r="E21" s="33">
        <v>0.09</v>
      </c>
      <c r="F21" s="34">
        <f>SUM($I$7:I21)</f>
        <v>0</v>
      </c>
      <c r="G21" s="35">
        <f t="shared" si="1"/>
        <v>0</v>
      </c>
      <c r="H21" s="36">
        <f t="shared" si="2"/>
        <v>0</v>
      </c>
      <c r="I21" s="17"/>
      <c r="J21" s="36">
        <f t="shared" si="4"/>
        <v>0</v>
      </c>
    </row>
    <row r="22" spans="1:10">
      <c r="A22" s="10">
        <f t="shared" si="3"/>
        <v>30773</v>
      </c>
      <c r="B22" s="15">
        <f>+B21+30</f>
        <v>30802</v>
      </c>
      <c r="C22" s="32">
        <f t="shared" si="0"/>
        <v>30</v>
      </c>
      <c r="D22" s="29">
        <v>366</v>
      </c>
      <c r="E22" s="33">
        <v>0.09</v>
      </c>
      <c r="F22" s="34">
        <f>SUM($I$7:I22)</f>
        <v>0</v>
      </c>
      <c r="G22" s="35">
        <f t="shared" si="1"/>
        <v>0</v>
      </c>
      <c r="H22" s="36">
        <f t="shared" si="2"/>
        <v>0</v>
      </c>
      <c r="I22" s="17"/>
      <c r="J22" s="36">
        <f t="shared" si="4"/>
        <v>0</v>
      </c>
    </row>
    <row r="23" spans="1:10">
      <c r="A23" s="10">
        <f t="shared" si="3"/>
        <v>30803</v>
      </c>
      <c r="B23" s="15">
        <f>+B22+31</f>
        <v>30833</v>
      </c>
      <c r="C23" s="32">
        <f t="shared" si="0"/>
        <v>31</v>
      </c>
      <c r="D23" s="29">
        <v>366</v>
      </c>
      <c r="E23" s="33">
        <v>0.09</v>
      </c>
      <c r="F23" s="34">
        <f>SUM($I$7:I23)</f>
        <v>0</v>
      </c>
      <c r="G23" s="35">
        <f t="shared" si="1"/>
        <v>0</v>
      </c>
      <c r="H23" s="36">
        <f t="shared" si="2"/>
        <v>0</v>
      </c>
      <c r="I23" s="17"/>
      <c r="J23" s="36">
        <f t="shared" si="4"/>
        <v>0</v>
      </c>
    </row>
    <row r="24" spans="1:10">
      <c r="A24" s="10">
        <f t="shared" si="3"/>
        <v>30834</v>
      </c>
      <c r="B24" s="15">
        <f>+B23+30</f>
        <v>30863</v>
      </c>
      <c r="C24" s="32">
        <f t="shared" si="0"/>
        <v>30</v>
      </c>
      <c r="D24" s="29">
        <v>366</v>
      </c>
      <c r="E24" s="33">
        <v>0.09</v>
      </c>
      <c r="F24" s="34">
        <f>SUM($I$7:I24)</f>
        <v>0</v>
      </c>
      <c r="G24" s="35">
        <f t="shared" si="1"/>
        <v>0</v>
      </c>
      <c r="H24" s="36">
        <f t="shared" si="2"/>
        <v>0</v>
      </c>
      <c r="I24" s="17"/>
      <c r="J24" s="36">
        <f t="shared" si="4"/>
        <v>0</v>
      </c>
    </row>
    <row r="25" spans="1:10">
      <c r="A25" s="10">
        <f t="shared" si="3"/>
        <v>30864</v>
      </c>
      <c r="B25" s="15">
        <f>+B24+31</f>
        <v>30894</v>
      </c>
      <c r="C25" s="32">
        <f t="shared" si="0"/>
        <v>31</v>
      </c>
      <c r="D25" s="29">
        <v>366</v>
      </c>
      <c r="E25" s="33">
        <v>0.09</v>
      </c>
      <c r="F25" s="34">
        <f>SUM($I$7:I25)</f>
        <v>0</v>
      </c>
      <c r="G25" s="35">
        <f t="shared" si="1"/>
        <v>0</v>
      </c>
      <c r="H25" s="36">
        <f t="shared" si="2"/>
        <v>0</v>
      </c>
      <c r="I25" s="17"/>
      <c r="J25" s="36">
        <f t="shared" si="4"/>
        <v>0</v>
      </c>
    </row>
    <row r="26" spans="1:10">
      <c r="A26" s="10">
        <f t="shared" si="3"/>
        <v>30895</v>
      </c>
      <c r="B26" s="15">
        <f>+B25+31</f>
        <v>30925</v>
      </c>
      <c r="C26" s="32">
        <f t="shared" si="0"/>
        <v>31</v>
      </c>
      <c r="D26" s="29">
        <v>366</v>
      </c>
      <c r="E26" s="33">
        <v>0.09</v>
      </c>
      <c r="F26" s="34">
        <f>SUM($I$7:I26)</f>
        <v>0</v>
      </c>
      <c r="G26" s="35">
        <f t="shared" si="1"/>
        <v>0</v>
      </c>
      <c r="H26" s="36">
        <f t="shared" si="2"/>
        <v>0</v>
      </c>
      <c r="I26" s="17"/>
      <c r="J26" s="36">
        <f t="shared" si="4"/>
        <v>0</v>
      </c>
    </row>
    <row r="27" spans="1:10">
      <c r="A27" s="10">
        <f t="shared" si="3"/>
        <v>30926</v>
      </c>
      <c r="B27" s="15">
        <f>+B26+30</f>
        <v>30955</v>
      </c>
      <c r="C27" s="32">
        <f t="shared" si="0"/>
        <v>30</v>
      </c>
      <c r="D27" s="29">
        <v>366</v>
      </c>
      <c r="E27" s="33">
        <v>0.09</v>
      </c>
      <c r="F27" s="34">
        <f>SUM($I$7:I27)</f>
        <v>0</v>
      </c>
      <c r="G27" s="35">
        <f t="shared" si="1"/>
        <v>0</v>
      </c>
      <c r="H27" s="36">
        <f t="shared" si="2"/>
        <v>0</v>
      </c>
      <c r="I27" s="17"/>
      <c r="J27" s="36">
        <f t="shared" si="4"/>
        <v>0</v>
      </c>
    </row>
    <row r="28" spans="1:10">
      <c r="A28" s="10">
        <f t="shared" si="3"/>
        <v>30956</v>
      </c>
      <c r="B28" s="15">
        <f>+B27+31</f>
        <v>30986</v>
      </c>
      <c r="C28" s="32">
        <f t="shared" si="0"/>
        <v>31</v>
      </c>
      <c r="D28" s="29">
        <v>366</v>
      </c>
      <c r="E28" s="33">
        <v>0.09</v>
      </c>
      <c r="F28" s="34">
        <f>SUM($I$7:I28)</f>
        <v>0</v>
      </c>
      <c r="G28" s="35">
        <f t="shared" si="1"/>
        <v>0</v>
      </c>
      <c r="H28" s="36">
        <f t="shared" si="2"/>
        <v>0</v>
      </c>
      <c r="I28" s="17"/>
      <c r="J28" s="36">
        <f t="shared" si="4"/>
        <v>0</v>
      </c>
    </row>
    <row r="29" spans="1:10">
      <c r="A29" s="10">
        <f t="shared" si="3"/>
        <v>30987</v>
      </c>
      <c r="B29" s="15">
        <f>+B28+30</f>
        <v>31016</v>
      </c>
      <c r="C29" s="32">
        <f t="shared" si="0"/>
        <v>30</v>
      </c>
      <c r="D29" s="29">
        <v>366</v>
      </c>
      <c r="E29" s="33">
        <v>0.09</v>
      </c>
      <c r="F29" s="34">
        <f>SUM($I$7:I29)</f>
        <v>0</v>
      </c>
      <c r="G29" s="35">
        <f t="shared" si="1"/>
        <v>0</v>
      </c>
      <c r="H29" s="36">
        <f t="shared" si="2"/>
        <v>0</v>
      </c>
      <c r="I29" s="17"/>
      <c r="J29" s="36">
        <f t="shared" si="4"/>
        <v>0</v>
      </c>
    </row>
    <row r="30" spans="1:10">
      <c r="A30" s="10">
        <f t="shared" si="3"/>
        <v>31017</v>
      </c>
      <c r="B30" s="15">
        <f>+B29+31</f>
        <v>31047</v>
      </c>
      <c r="C30" s="32">
        <f t="shared" si="0"/>
        <v>31</v>
      </c>
      <c r="D30" s="29">
        <v>366</v>
      </c>
      <c r="E30" s="33">
        <v>0.09</v>
      </c>
      <c r="F30" s="34">
        <f>SUM($I$7:I30)</f>
        <v>0</v>
      </c>
      <c r="G30" s="35">
        <f t="shared" si="1"/>
        <v>0</v>
      </c>
      <c r="H30" s="36">
        <f t="shared" si="2"/>
        <v>0</v>
      </c>
      <c r="I30" s="17"/>
      <c r="J30" s="36">
        <f t="shared" si="4"/>
        <v>0</v>
      </c>
    </row>
    <row r="31" spans="1:10">
      <c r="A31" s="10">
        <f t="shared" si="3"/>
        <v>31048</v>
      </c>
      <c r="B31" s="10">
        <f>+B30+31</f>
        <v>31078</v>
      </c>
      <c r="C31" s="32">
        <f t="shared" si="0"/>
        <v>31</v>
      </c>
      <c r="D31" s="29">
        <v>365</v>
      </c>
      <c r="E31" s="33">
        <v>0.09</v>
      </c>
      <c r="F31" s="34">
        <f>SUM($I$7:I31)</f>
        <v>0</v>
      </c>
      <c r="G31" s="35">
        <f t="shared" si="1"/>
        <v>0</v>
      </c>
      <c r="H31" s="36">
        <f t="shared" si="2"/>
        <v>0</v>
      </c>
      <c r="I31" s="17"/>
      <c r="J31" s="36">
        <f t="shared" si="4"/>
        <v>0</v>
      </c>
    </row>
    <row r="32" spans="1:10">
      <c r="A32" s="10">
        <f t="shared" si="3"/>
        <v>31079</v>
      </c>
      <c r="B32" s="15">
        <f>+B31+28</f>
        <v>31106</v>
      </c>
      <c r="C32" s="32">
        <f t="shared" si="0"/>
        <v>28</v>
      </c>
      <c r="D32" s="29">
        <v>365</v>
      </c>
      <c r="E32" s="33">
        <v>0.09</v>
      </c>
      <c r="F32" s="34">
        <f>SUM($I$7:I32)</f>
        <v>0</v>
      </c>
      <c r="G32" s="35">
        <f t="shared" si="1"/>
        <v>0</v>
      </c>
      <c r="H32" s="36">
        <f t="shared" si="2"/>
        <v>0</v>
      </c>
      <c r="I32" s="17"/>
      <c r="J32" s="36">
        <f t="shared" si="4"/>
        <v>0</v>
      </c>
    </row>
    <row r="33" spans="1:10">
      <c r="A33" s="10">
        <f t="shared" si="3"/>
        <v>31107</v>
      </c>
      <c r="B33" s="15">
        <f>+B32+31</f>
        <v>31137</v>
      </c>
      <c r="C33" s="32">
        <f t="shared" si="0"/>
        <v>31</v>
      </c>
      <c r="D33" s="29">
        <v>365</v>
      </c>
      <c r="E33" s="33">
        <v>0.09</v>
      </c>
      <c r="F33" s="34">
        <f>SUM($I$7:I33)</f>
        <v>0</v>
      </c>
      <c r="G33" s="35">
        <f t="shared" si="1"/>
        <v>0</v>
      </c>
      <c r="H33" s="36">
        <f t="shared" si="2"/>
        <v>0</v>
      </c>
      <c r="I33" s="17"/>
      <c r="J33" s="36">
        <f t="shared" si="4"/>
        <v>0</v>
      </c>
    </row>
    <row r="34" spans="1:10">
      <c r="A34" s="10">
        <f t="shared" si="3"/>
        <v>31138</v>
      </c>
      <c r="B34" s="15">
        <f>+B33+30</f>
        <v>31167</v>
      </c>
      <c r="C34" s="32">
        <f t="shared" si="0"/>
        <v>30</v>
      </c>
      <c r="D34" s="29">
        <v>365</v>
      </c>
      <c r="E34" s="33">
        <v>0.09</v>
      </c>
      <c r="F34" s="34">
        <f>SUM($I$7:I34)</f>
        <v>0</v>
      </c>
      <c r="G34" s="35">
        <f t="shared" si="1"/>
        <v>0</v>
      </c>
      <c r="H34" s="36">
        <f t="shared" si="2"/>
        <v>0</v>
      </c>
      <c r="I34" s="17"/>
      <c r="J34" s="36">
        <f t="shared" si="4"/>
        <v>0</v>
      </c>
    </row>
    <row r="35" spans="1:10">
      <c r="A35" s="10">
        <f t="shared" si="3"/>
        <v>31168</v>
      </c>
      <c r="B35" s="15">
        <f>+B34+31</f>
        <v>31198</v>
      </c>
      <c r="C35" s="32">
        <f t="shared" si="0"/>
        <v>31</v>
      </c>
      <c r="D35" s="29">
        <v>365</v>
      </c>
      <c r="E35" s="33">
        <v>0.09</v>
      </c>
      <c r="F35" s="34">
        <f>SUM($I$7:I35)</f>
        <v>0</v>
      </c>
      <c r="G35" s="35">
        <f t="shared" si="1"/>
        <v>0</v>
      </c>
      <c r="H35" s="36">
        <f t="shared" si="2"/>
        <v>0</v>
      </c>
      <c r="I35" s="17"/>
      <c r="J35" s="36">
        <f t="shared" si="4"/>
        <v>0</v>
      </c>
    </row>
    <row r="36" spans="1:10">
      <c r="A36" s="10">
        <f t="shared" si="3"/>
        <v>31199</v>
      </c>
      <c r="B36" s="15">
        <f>+B35+30</f>
        <v>31228</v>
      </c>
      <c r="C36" s="32">
        <f t="shared" si="0"/>
        <v>30</v>
      </c>
      <c r="D36" s="29">
        <v>365</v>
      </c>
      <c r="E36" s="33">
        <v>0.09</v>
      </c>
      <c r="F36" s="34">
        <f>SUM($I$7:I36)</f>
        <v>0</v>
      </c>
      <c r="G36" s="35">
        <f t="shared" si="1"/>
        <v>0</v>
      </c>
      <c r="H36" s="36">
        <f t="shared" si="2"/>
        <v>0</v>
      </c>
      <c r="I36" s="17"/>
      <c r="J36" s="36">
        <f t="shared" si="4"/>
        <v>0</v>
      </c>
    </row>
    <row r="37" spans="1:10">
      <c r="A37" s="10">
        <f t="shared" si="3"/>
        <v>31229</v>
      </c>
      <c r="B37" s="15">
        <f>+B36+31</f>
        <v>31259</v>
      </c>
      <c r="C37" s="32">
        <f t="shared" si="0"/>
        <v>31</v>
      </c>
      <c r="D37" s="29">
        <v>365</v>
      </c>
      <c r="E37" s="33">
        <v>0.09</v>
      </c>
      <c r="F37" s="34">
        <f>SUM($I$7:I37)</f>
        <v>0</v>
      </c>
      <c r="G37" s="35">
        <f t="shared" si="1"/>
        <v>0</v>
      </c>
      <c r="H37" s="36">
        <f t="shared" si="2"/>
        <v>0</v>
      </c>
      <c r="I37" s="17"/>
      <c r="J37" s="36">
        <f t="shared" si="4"/>
        <v>0</v>
      </c>
    </row>
    <row r="38" spans="1:10">
      <c r="A38" s="10">
        <f t="shared" si="3"/>
        <v>31260</v>
      </c>
      <c r="B38" s="15">
        <f>+B37+31</f>
        <v>31290</v>
      </c>
      <c r="C38" s="32">
        <f t="shared" si="0"/>
        <v>31</v>
      </c>
      <c r="D38" s="29">
        <v>365</v>
      </c>
      <c r="E38" s="33">
        <v>0.09</v>
      </c>
      <c r="F38" s="34">
        <f>SUM($I$7:I38)</f>
        <v>0</v>
      </c>
      <c r="G38" s="35">
        <f t="shared" si="1"/>
        <v>0</v>
      </c>
      <c r="H38" s="36">
        <f t="shared" si="2"/>
        <v>0</v>
      </c>
      <c r="I38" s="17"/>
      <c r="J38" s="36">
        <f t="shared" si="4"/>
        <v>0</v>
      </c>
    </row>
    <row r="39" spans="1:10">
      <c r="A39" s="10">
        <f t="shared" si="3"/>
        <v>31291</v>
      </c>
      <c r="B39" s="15">
        <f>+B38+30</f>
        <v>31320</v>
      </c>
      <c r="C39" s="32">
        <f t="shared" si="0"/>
        <v>30</v>
      </c>
      <c r="D39" s="29">
        <v>365</v>
      </c>
      <c r="E39" s="33">
        <v>0.09</v>
      </c>
      <c r="F39" s="34">
        <f>SUM($I$7:I39)</f>
        <v>0</v>
      </c>
      <c r="G39" s="35">
        <f t="shared" si="1"/>
        <v>0</v>
      </c>
      <c r="H39" s="36">
        <f t="shared" si="2"/>
        <v>0</v>
      </c>
      <c r="I39" s="17"/>
      <c r="J39" s="36">
        <f t="shared" si="4"/>
        <v>0</v>
      </c>
    </row>
    <row r="40" spans="1:10">
      <c r="A40" s="10">
        <f t="shared" ref="A40:A71" si="5">+B39+1</f>
        <v>31321</v>
      </c>
      <c r="B40" s="15">
        <f>+B39+31</f>
        <v>31351</v>
      </c>
      <c r="C40" s="32">
        <f t="shared" si="0"/>
        <v>31</v>
      </c>
      <c r="D40" s="29">
        <v>365</v>
      </c>
      <c r="E40" s="33">
        <v>0.09</v>
      </c>
      <c r="F40" s="34">
        <f>SUM($I$7:I40)</f>
        <v>0</v>
      </c>
      <c r="G40" s="35">
        <f t="shared" si="1"/>
        <v>0</v>
      </c>
      <c r="H40" s="36">
        <f t="shared" si="2"/>
        <v>0</v>
      </c>
      <c r="I40" s="17"/>
      <c r="J40" s="36">
        <f t="shared" si="4"/>
        <v>0</v>
      </c>
    </row>
    <row r="41" spans="1:10">
      <c r="A41" s="10">
        <f t="shared" si="5"/>
        <v>31352</v>
      </c>
      <c r="B41" s="15">
        <f>+B40+30</f>
        <v>31381</v>
      </c>
      <c r="C41" s="32">
        <f t="shared" si="0"/>
        <v>30</v>
      </c>
      <c r="D41" s="29">
        <v>365</v>
      </c>
      <c r="E41" s="33">
        <v>0.09</v>
      </c>
      <c r="F41" s="34">
        <f>SUM($I$7:I41)</f>
        <v>0</v>
      </c>
      <c r="G41" s="35">
        <f t="shared" si="1"/>
        <v>0</v>
      </c>
      <c r="H41" s="36">
        <f t="shared" si="2"/>
        <v>0</v>
      </c>
      <c r="I41" s="17"/>
      <c r="J41" s="36">
        <f t="shared" si="4"/>
        <v>0</v>
      </c>
    </row>
    <row r="42" spans="1:10">
      <c r="A42" s="10">
        <f t="shared" si="5"/>
        <v>31382</v>
      </c>
      <c r="B42" s="15">
        <f>+B41+31</f>
        <v>31412</v>
      </c>
      <c r="C42" s="32">
        <f t="shared" si="0"/>
        <v>31</v>
      </c>
      <c r="D42" s="29">
        <v>365</v>
      </c>
      <c r="E42" s="33">
        <v>0.09</v>
      </c>
      <c r="F42" s="34">
        <f>SUM($I$7:I42)</f>
        <v>0</v>
      </c>
      <c r="G42" s="35">
        <f t="shared" si="1"/>
        <v>0</v>
      </c>
      <c r="H42" s="36">
        <f t="shared" si="2"/>
        <v>0</v>
      </c>
      <c r="I42" s="17"/>
      <c r="J42" s="36">
        <f t="shared" si="4"/>
        <v>0</v>
      </c>
    </row>
    <row r="43" spans="1:10">
      <c r="A43" s="10">
        <f t="shared" si="5"/>
        <v>31413</v>
      </c>
      <c r="B43" s="10">
        <f>+B42+31</f>
        <v>31443</v>
      </c>
      <c r="C43" s="32">
        <f t="shared" si="0"/>
        <v>31</v>
      </c>
      <c r="D43" s="29">
        <v>365</v>
      </c>
      <c r="E43" s="33">
        <v>0.08</v>
      </c>
      <c r="F43" s="34">
        <f>SUM($I$7:I43)</f>
        <v>0</v>
      </c>
      <c r="G43" s="35">
        <f t="shared" si="1"/>
        <v>0</v>
      </c>
      <c r="H43" s="36">
        <f t="shared" si="2"/>
        <v>0</v>
      </c>
      <c r="I43" s="17"/>
      <c r="J43" s="36">
        <f t="shared" si="4"/>
        <v>0</v>
      </c>
    </row>
    <row r="44" spans="1:10">
      <c r="A44" s="10">
        <f t="shared" si="5"/>
        <v>31444</v>
      </c>
      <c r="B44" s="15">
        <f>+B43+28</f>
        <v>31471</v>
      </c>
      <c r="C44" s="32">
        <f t="shared" si="0"/>
        <v>28</v>
      </c>
      <c r="D44" s="29">
        <v>365</v>
      </c>
      <c r="E44" s="33">
        <v>0.08</v>
      </c>
      <c r="F44" s="34">
        <f>SUM($I$7:I44)</f>
        <v>0</v>
      </c>
      <c r="G44" s="35">
        <f t="shared" si="1"/>
        <v>0</v>
      </c>
      <c r="H44" s="36">
        <f t="shared" si="2"/>
        <v>0</v>
      </c>
      <c r="I44" s="17"/>
      <c r="J44" s="36">
        <f t="shared" si="4"/>
        <v>0</v>
      </c>
    </row>
    <row r="45" spans="1:10">
      <c r="A45" s="10">
        <f t="shared" si="5"/>
        <v>31472</v>
      </c>
      <c r="B45" s="15">
        <f>+B44+31</f>
        <v>31502</v>
      </c>
      <c r="C45" s="32">
        <f t="shared" si="0"/>
        <v>31</v>
      </c>
      <c r="D45" s="29">
        <v>365</v>
      </c>
      <c r="E45" s="33">
        <v>0.08</v>
      </c>
      <c r="F45" s="34">
        <f>SUM($I$7:I45)</f>
        <v>0</v>
      </c>
      <c r="G45" s="35">
        <f t="shared" si="1"/>
        <v>0</v>
      </c>
      <c r="H45" s="36">
        <f t="shared" si="2"/>
        <v>0</v>
      </c>
      <c r="I45" s="17"/>
      <c r="J45" s="36">
        <f t="shared" si="4"/>
        <v>0</v>
      </c>
    </row>
    <row r="46" spans="1:10">
      <c r="A46" s="10">
        <f t="shared" si="5"/>
        <v>31503</v>
      </c>
      <c r="B46" s="15">
        <f>+B45+30</f>
        <v>31532</v>
      </c>
      <c r="C46" s="32">
        <f t="shared" si="0"/>
        <v>30</v>
      </c>
      <c r="D46" s="29">
        <v>365</v>
      </c>
      <c r="E46" s="33">
        <v>0.08</v>
      </c>
      <c r="F46" s="34">
        <f>SUM($I$7:I46)</f>
        <v>0</v>
      </c>
      <c r="G46" s="35">
        <f t="shared" si="1"/>
        <v>0</v>
      </c>
      <c r="H46" s="36">
        <f t="shared" si="2"/>
        <v>0</v>
      </c>
      <c r="I46" s="17"/>
      <c r="J46" s="36">
        <f t="shared" si="4"/>
        <v>0</v>
      </c>
    </row>
    <row r="47" spans="1:10">
      <c r="A47" s="10">
        <f t="shared" si="5"/>
        <v>31533</v>
      </c>
      <c r="B47" s="15">
        <f>+B46+31</f>
        <v>31563</v>
      </c>
      <c r="C47" s="32">
        <f t="shared" si="0"/>
        <v>31</v>
      </c>
      <c r="D47" s="29">
        <v>365</v>
      </c>
      <c r="E47" s="33">
        <v>0.08</v>
      </c>
      <c r="F47" s="34">
        <f>SUM($I$7:I47)</f>
        <v>0</v>
      </c>
      <c r="G47" s="35">
        <f t="shared" si="1"/>
        <v>0</v>
      </c>
      <c r="H47" s="36">
        <f t="shared" si="2"/>
        <v>0</v>
      </c>
      <c r="I47" s="17"/>
      <c r="J47" s="36">
        <f t="shared" si="4"/>
        <v>0</v>
      </c>
    </row>
    <row r="48" spans="1:10">
      <c r="A48" s="10">
        <f t="shared" si="5"/>
        <v>31564</v>
      </c>
      <c r="B48" s="15">
        <f>+B47+30</f>
        <v>31593</v>
      </c>
      <c r="C48" s="32">
        <f t="shared" si="0"/>
        <v>30</v>
      </c>
      <c r="D48" s="29">
        <v>365</v>
      </c>
      <c r="E48" s="33">
        <v>0.08</v>
      </c>
      <c r="F48" s="34">
        <f>SUM($I$7:I48)</f>
        <v>0</v>
      </c>
      <c r="G48" s="35">
        <f t="shared" si="1"/>
        <v>0</v>
      </c>
      <c r="H48" s="36">
        <f t="shared" si="2"/>
        <v>0</v>
      </c>
      <c r="I48" s="17"/>
      <c r="J48" s="36">
        <f t="shared" si="4"/>
        <v>0</v>
      </c>
    </row>
    <row r="49" spans="1:10">
      <c r="A49" s="10">
        <f t="shared" si="5"/>
        <v>31594</v>
      </c>
      <c r="B49" s="15">
        <f>+B48+31</f>
        <v>31624</v>
      </c>
      <c r="C49" s="32">
        <f t="shared" si="0"/>
        <v>31</v>
      </c>
      <c r="D49" s="29">
        <v>365</v>
      </c>
      <c r="E49" s="33">
        <v>0.08</v>
      </c>
      <c r="F49" s="34">
        <f>SUM($I$7:I49)</f>
        <v>0</v>
      </c>
      <c r="G49" s="35">
        <f t="shared" si="1"/>
        <v>0</v>
      </c>
      <c r="H49" s="36">
        <f t="shared" si="2"/>
        <v>0</v>
      </c>
      <c r="I49" s="17"/>
      <c r="J49" s="36">
        <f t="shared" si="4"/>
        <v>0</v>
      </c>
    </row>
    <row r="50" spans="1:10">
      <c r="A50" s="10">
        <f t="shared" si="5"/>
        <v>31625</v>
      </c>
      <c r="B50" s="15">
        <f>+B49+31</f>
        <v>31655</v>
      </c>
      <c r="C50" s="32">
        <f t="shared" si="0"/>
        <v>31</v>
      </c>
      <c r="D50" s="29">
        <v>365</v>
      </c>
      <c r="E50" s="33">
        <v>0.08</v>
      </c>
      <c r="F50" s="34">
        <f>SUM($I$7:I50)</f>
        <v>0</v>
      </c>
      <c r="G50" s="35">
        <f t="shared" si="1"/>
        <v>0</v>
      </c>
      <c r="H50" s="36">
        <f t="shared" si="2"/>
        <v>0</v>
      </c>
      <c r="I50" s="17"/>
      <c r="J50" s="36">
        <f t="shared" si="4"/>
        <v>0</v>
      </c>
    </row>
    <row r="51" spans="1:10">
      <c r="A51" s="10">
        <f t="shared" si="5"/>
        <v>31656</v>
      </c>
      <c r="B51" s="15">
        <f>+B50+30</f>
        <v>31685</v>
      </c>
      <c r="C51" s="32">
        <f t="shared" si="0"/>
        <v>30</v>
      </c>
      <c r="D51" s="29">
        <v>365</v>
      </c>
      <c r="E51" s="33">
        <v>0.08</v>
      </c>
      <c r="F51" s="34">
        <f>SUM($I$7:I51)</f>
        <v>0</v>
      </c>
      <c r="G51" s="35">
        <f t="shared" si="1"/>
        <v>0</v>
      </c>
      <c r="H51" s="36">
        <f t="shared" si="2"/>
        <v>0</v>
      </c>
      <c r="I51" s="17"/>
      <c r="J51" s="36">
        <f t="shared" si="4"/>
        <v>0</v>
      </c>
    </row>
    <row r="52" spans="1:10">
      <c r="A52" s="10">
        <f t="shared" si="5"/>
        <v>31686</v>
      </c>
      <c r="B52" s="15">
        <f>+B51+31</f>
        <v>31716</v>
      </c>
      <c r="C52" s="32">
        <f t="shared" si="0"/>
        <v>31</v>
      </c>
      <c r="D52" s="29">
        <v>365</v>
      </c>
      <c r="E52" s="33">
        <v>0.08</v>
      </c>
      <c r="F52" s="34">
        <f>SUM($I$7:I52)</f>
        <v>0</v>
      </c>
      <c r="G52" s="35">
        <f t="shared" si="1"/>
        <v>0</v>
      </c>
      <c r="H52" s="36">
        <f t="shared" si="2"/>
        <v>0</v>
      </c>
      <c r="I52" s="17"/>
      <c r="J52" s="36">
        <f t="shared" si="4"/>
        <v>0</v>
      </c>
    </row>
    <row r="53" spans="1:10">
      <c r="A53" s="10">
        <f t="shared" si="5"/>
        <v>31717</v>
      </c>
      <c r="B53" s="15">
        <f>+B52+30</f>
        <v>31746</v>
      </c>
      <c r="C53" s="32">
        <f t="shared" si="0"/>
        <v>30</v>
      </c>
      <c r="D53" s="29">
        <v>365</v>
      </c>
      <c r="E53" s="33">
        <v>0.08</v>
      </c>
      <c r="F53" s="34">
        <f>SUM($I$7:I53)</f>
        <v>0</v>
      </c>
      <c r="G53" s="35">
        <f t="shared" si="1"/>
        <v>0</v>
      </c>
      <c r="H53" s="36">
        <f t="shared" si="2"/>
        <v>0</v>
      </c>
      <c r="I53" s="17"/>
      <c r="J53" s="36">
        <f t="shared" si="4"/>
        <v>0</v>
      </c>
    </row>
    <row r="54" spans="1:10">
      <c r="A54" s="10">
        <f t="shared" si="5"/>
        <v>31747</v>
      </c>
      <c r="B54" s="15">
        <f>+B53+31</f>
        <v>31777</v>
      </c>
      <c r="C54" s="32">
        <f t="shared" si="0"/>
        <v>31</v>
      </c>
      <c r="D54" s="29">
        <v>365</v>
      </c>
      <c r="E54" s="33">
        <v>0.08</v>
      </c>
      <c r="F54" s="34">
        <f>SUM($I$7:I54)</f>
        <v>0</v>
      </c>
      <c r="G54" s="35">
        <f t="shared" si="1"/>
        <v>0</v>
      </c>
      <c r="H54" s="36">
        <f t="shared" si="2"/>
        <v>0</v>
      </c>
      <c r="I54" s="17"/>
      <c r="J54" s="36">
        <f t="shared" si="4"/>
        <v>0</v>
      </c>
    </row>
    <row r="55" spans="1:10">
      <c r="A55" s="10">
        <f t="shared" si="5"/>
        <v>31778</v>
      </c>
      <c r="B55" s="10">
        <f>+B54+31</f>
        <v>31808</v>
      </c>
      <c r="C55" s="32">
        <f t="shared" si="0"/>
        <v>31</v>
      </c>
      <c r="D55" s="29">
        <v>365</v>
      </c>
      <c r="E55" s="33">
        <v>7.0000000000000007E-2</v>
      </c>
      <c r="F55" s="34">
        <f>SUM($I$7:I55)</f>
        <v>0</v>
      </c>
      <c r="G55" s="35">
        <f t="shared" si="1"/>
        <v>0</v>
      </c>
      <c r="H55" s="36">
        <f t="shared" si="2"/>
        <v>0</v>
      </c>
      <c r="I55" s="17"/>
      <c r="J55" s="36">
        <f t="shared" si="4"/>
        <v>0</v>
      </c>
    </row>
    <row r="56" spans="1:10">
      <c r="A56" s="10">
        <f t="shared" si="5"/>
        <v>31809</v>
      </c>
      <c r="B56" s="15">
        <f>+B55+28</f>
        <v>31836</v>
      </c>
      <c r="C56" s="32">
        <f t="shared" si="0"/>
        <v>28</v>
      </c>
      <c r="D56" s="29">
        <v>365</v>
      </c>
      <c r="E56" s="33">
        <v>7.0000000000000007E-2</v>
      </c>
      <c r="F56" s="34">
        <f>SUM($I$7:I56)</f>
        <v>0</v>
      </c>
      <c r="G56" s="35">
        <f t="shared" si="1"/>
        <v>0</v>
      </c>
      <c r="H56" s="36">
        <f t="shared" si="2"/>
        <v>0</v>
      </c>
      <c r="I56" s="17"/>
      <c r="J56" s="36">
        <f t="shared" si="4"/>
        <v>0</v>
      </c>
    </row>
    <row r="57" spans="1:10">
      <c r="A57" s="10">
        <f t="shared" si="5"/>
        <v>31837</v>
      </c>
      <c r="B57" s="15">
        <f>+B56+31</f>
        <v>31867</v>
      </c>
      <c r="C57" s="32">
        <f t="shared" si="0"/>
        <v>31</v>
      </c>
      <c r="D57" s="29">
        <v>365</v>
      </c>
      <c r="E57" s="33">
        <v>7.0000000000000007E-2</v>
      </c>
      <c r="F57" s="34">
        <f>SUM($I$7:I57)</f>
        <v>0</v>
      </c>
      <c r="G57" s="35">
        <f t="shared" si="1"/>
        <v>0</v>
      </c>
      <c r="H57" s="36">
        <f t="shared" si="2"/>
        <v>0</v>
      </c>
      <c r="I57" s="17"/>
      <c r="J57" s="36">
        <f t="shared" si="4"/>
        <v>0</v>
      </c>
    </row>
    <row r="58" spans="1:10">
      <c r="A58" s="10">
        <f t="shared" si="5"/>
        <v>31868</v>
      </c>
      <c r="B58" s="15">
        <f>+B57+30</f>
        <v>31897</v>
      </c>
      <c r="C58" s="32">
        <f t="shared" si="0"/>
        <v>30</v>
      </c>
      <c r="D58" s="29">
        <v>365</v>
      </c>
      <c r="E58" s="33">
        <v>7.0000000000000007E-2</v>
      </c>
      <c r="F58" s="34">
        <f>SUM($I$7:I58)</f>
        <v>0</v>
      </c>
      <c r="G58" s="35">
        <f t="shared" si="1"/>
        <v>0</v>
      </c>
      <c r="H58" s="36">
        <f t="shared" si="2"/>
        <v>0</v>
      </c>
      <c r="I58" s="17"/>
      <c r="J58" s="36">
        <f t="shared" si="4"/>
        <v>0</v>
      </c>
    </row>
    <row r="59" spans="1:10">
      <c r="A59" s="10">
        <f t="shared" si="5"/>
        <v>31898</v>
      </c>
      <c r="B59" s="15">
        <f>+B58+31</f>
        <v>31928</v>
      </c>
      <c r="C59" s="32">
        <f t="shared" si="0"/>
        <v>31</v>
      </c>
      <c r="D59" s="29">
        <v>365</v>
      </c>
      <c r="E59" s="33">
        <v>7.0000000000000007E-2</v>
      </c>
      <c r="F59" s="34">
        <f>SUM($I$7:I59)</f>
        <v>0</v>
      </c>
      <c r="G59" s="35">
        <f t="shared" si="1"/>
        <v>0</v>
      </c>
      <c r="H59" s="36">
        <f t="shared" si="2"/>
        <v>0</v>
      </c>
      <c r="I59" s="17"/>
      <c r="J59" s="36">
        <f t="shared" si="4"/>
        <v>0</v>
      </c>
    </row>
    <row r="60" spans="1:10">
      <c r="A60" s="10">
        <f t="shared" si="5"/>
        <v>31929</v>
      </c>
      <c r="B60" s="15">
        <f>+B59+30</f>
        <v>31958</v>
      </c>
      <c r="C60" s="32">
        <f t="shared" si="0"/>
        <v>30</v>
      </c>
      <c r="D60" s="29">
        <v>365</v>
      </c>
      <c r="E60" s="33">
        <v>7.0000000000000007E-2</v>
      </c>
      <c r="F60" s="34">
        <f>SUM($I$7:I60)</f>
        <v>0</v>
      </c>
      <c r="G60" s="35">
        <f t="shared" si="1"/>
        <v>0</v>
      </c>
      <c r="H60" s="36">
        <f t="shared" si="2"/>
        <v>0</v>
      </c>
      <c r="I60" s="17"/>
      <c r="J60" s="36">
        <f t="shared" si="4"/>
        <v>0</v>
      </c>
    </row>
    <row r="61" spans="1:10">
      <c r="A61" s="10">
        <f t="shared" si="5"/>
        <v>31959</v>
      </c>
      <c r="B61" s="15">
        <f>+B60+31</f>
        <v>31989</v>
      </c>
      <c r="C61" s="32">
        <f t="shared" si="0"/>
        <v>31</v>
      </c>
      <c r="D61" s="29">
        <v>365</v>
      </c>
      <c r="E61" s="33">
        <v>7.0000000000000007E-2</v>
      </c>
      <c r="F61" s="34">
        <f>SUM($I$7:I61)</f>
        <v>0</v>
      </c>
      <c r="G61" s="35">
        <f t="shared" si="1"/>
        <v>0</v>
      </c>
      <c r="H61" s="36">
        <f t="shared" si="2"/>
        <v>0</v>
      </c>
      <c r="I61" s="17"/>
      <c r="J61" s="36">
        <f t="shared" si="4"/>
        <v>0</v>
      </c>
    </row>
    <row r="62" spans="1:10">
      <c r="A62" s="10">
        <f t="shared" si="5"/>
        <v>31990</v>
      </c>
      <c r="B62" s="15">
        <f>+B61+31</f>
        <v>32020</v>
      </c>
      <c r="C62" s="32">
        <f t="shared" si="0"/>
        <v>31</v>
      </c>
      <c r="D62" s="29">
        <v>365</v>
      </c>
      <c r="E62" s="33">
        <v>7.0000000000000007E-2</v>
      </c>
      <c r="F62" s="34">
        <f>SUM($I$7:I62)</f>
        <v>0</v>
      </c>
      <c r="G62" s="35">
        <f t="shared" si="1"/>
        <v>0</v>
      </c>
      <c r="H62" s="36">
        <f t="shared" si="2"/>
        <v>0</v>
      </c>
      <c r="I62" s="17"/>
      <c r="J62" s="36">
        <f t="shared" si="4"/>
        <v>0</v>
      </c>
    </row>
    <row r="63" spans="1:10">
      <c r="A63" s="10">
        <f t="shared" si="5"/>
        <v>32021</v>
      </c>
      <c r="B63" s="15">
        <f>+B62+30</f>
        <v>32050</v>
      </c>
      <c r="C63" s="32">
        <f t="shared" si="0"/>
        <v>30</v>
      </c>
      <c r="D63" s="29">
        <v>365</v>
      </c>
      <c r="E63" s="33">
        <v>7.0000000000000007E-2</v>
      </c>
      <c r="F63" s="34">
        <f>SUM($I$7:I63)</f>
        <v>0</v>
      </c>
      <c r="G63" s="35">
        <f t="shared" si="1"/>
        <v>0</v>
      </c>
      <c r="H63" s="36">
        <f t="shared" si="2"/>
        <v>0</v>
      </c>
      <c r="I63" s="17"/>
      <c r="J63" s="36">
        <f t="shared" si="4"/>
        <v>0</v>
      </c>
    </row>
    <row r="64" spans="1:10">
      <c r="A64" s="10">
        <f t="shared" si="5"/>
        <v>32051</v>
      </c>
      <c r="B64" s="15">
        <f>+B63+31</f>
        <v>32081</v>
      </c>
      <c r="C64" s="32">
        <f t="shared" si="0"/>
        <v>31</v>
      </c>
      <c r="D64" s="29">
        <v>365</v>
      </c>
      <c r="E64" s="33">
        <v>7.0000000000000007E-2</v>
      </c>
      <c r="F64" s="34">
        <f>SUM($I$7:I64)</f>
        <v>0</v>
      </c>
      <c r="G64" s="35">
        <f t="shared" si="1"/>
        <v>0</v>
      </c>
      <c r="H64" s="36">
        <f t="shared" si="2"/>
        <v>0</v>
      </c>
      <c r="I64" s="17"/>
      <c r="J64" s="36">
        <f t="shared" si="4"/>
        <v>0</v>
      </c>
    </row>
    <row r="65" spans="1:10">
      <c r="A65" s="10">
        <f t="shared" si="5"/>
        <v>32082</v>
      </c>
      <c r="B65" s="15">
        <f>+B64+30</f>
        <v>32111</v>
      </c>
      <c r="C65" s="32">
        <f t="shared" si="0"/>
        <v>30</v>
      </c>
      <c r="D65" s="29">
        <v>365</v>
      </c>
      <c r="E65" s="33">
        <v>7.0000000000000007E-2</v>
      </c>
      <c r="F65" s="34">
        <f>SUM($I$7:I65)</f>
        <v>0</v>
      </c>
      <c r="G65" s="35">
        <f t="shared" si="1"/>
        <v>0</v>
      </c>
      <c r="H65" s="36">
        <f t="shared" si="2"/>
        <v>0</v>
      </c>
      <c r="I65" s="17"/>
      <c r="J65" s="36">
        <f t="shared" si="4"/>
        <v>0</v>
      </c>
    </row>
    <row r="66" spans="1:10">
      <c r="A66" s="10">
        <f t="shared" si="5"/>
        <v>32112</v>
      </c>
      <c r="B66" s="15">
        <f>+B65+31</f>
        <v>32142</v>
      </c>
      <c r="C66" s="32">
        <f t="shared" si="0"/>
        <v>31</v>
      </c>
      <c r="D66" s="29">
        <v>365</v>
      </c>
      <c r="E66" s="33">
        <v>7.0000000000000007E-2</v>
      </c>
      <c r="F66" s="34">
        <f>SUM($I$7:I66)</f>
        <v>0</v>
      </c>
      <c r="G66" s="35">
        <f t="shared" si="1"/>
        <v>0</v>
      </c>
      <c r="H66" s="36">
        <f t="shared" si="2"/>
        <v>0</v>
      </c>
      <c r="I66" s="17"/>
      <c r="J66" s="36">
        <f t="shared" si="4"/>
        <v>0</v>
      </c>
    </row>
    <row r="67" spans="1:10">
      <c r="A67" s="10">
        <f t="shared" si="5"/>
        <v>32143</v>
      </c>
      <c r="B67" s="10">
        <f>+B66+31</f>
        <v>32173</v>
      </c>
      <c r="C67" s="32">
        <f t="shared" si="0"/>
        <v>31</v>
      </c>
      <c r="D67" s="29">
        <v>366</v>
      </c>
      <c r="E67" s="33">
        <v>0.06</v>
      </c>
      <c r="F67" s="34">
        <f>SUM($I$7:I67)</f>
        <v>0</v>
      </c>
      <c r="G67" s="35">
        <f t="shared" si="1"/>
        <v>0</v>
      </c>
      <c r="H67" s="36">
        <f t="shared" si="2"/>
        <v>0</v>
      </c>
      <c r="I67" s="17"/>
      <c r="J67" s="36">
        <f t="shared" si="4"/>
        <v>0</v>
      </c>
    </row>
    <row r="68" spans="1:10">
      <c r="A68" s="10">
        <f t="shared" si="5"/>
        <v>32174</v>
      </c>
      <c r="B68" s="15">
        <f>+B67+29</f>
        <v>32202</v>
      </c>
      <c r="C68" s="32">
        <f t="shared" si="0"/>
        <v>29</v>
      </c>
      <c r="D68" s="29">
        <v>366</v>
      </c>
      <c r="E68" s="33">
        <v>0.06</v>
      </c>
      <c r="F68" s="34">
        <f>SUM($I$7:I68)</f>
        <v>0</v>
      </c>
      <c r="G68" s="35">
        <f t="shared" si="1"/>
        <v>0</v>
      </c>
      <c r="H68" s="36">
        <f t="shared" si="2"/>
        <v>0</v>
      </c>
      <c r="I68" s="17"/>
      <c r="J68" s="36">
        <f t="shared" si="4"/>
        <v>0</v>
      </c>
    </row>
    <row r="69" spans="1:10">
      <c r="A69" s="10">
        <f t="shared" si="5"/>
        <v>32203</v>
      </c>
      <c r="B69" s="15">
        <f>+B68+31</f>
        <v>32233</v>
      </c>
      <c r="C69" s="32">
        <f t="shared" si="0"/>
        <v>31</v>
      </c>
      <c r="D69" s="29">
        <v>366</v>
      </c>
      <c r="E69" s="33">
        <v>0.06</v>
      </c>
      <c r="F69" s="34">
        <f>SUM($I$7:I69)</f>
        <v>0</v>
      </c>
      <c r="G69" s="35">
        <f t="shared" si="1"/>
        <v>0</v>
      </c>
      <c r="H69" s="36">
        <f t="shared" si="2"/>
        <v>0</v>
      </c>
      <c r="I69" s="17"/>
      <c r="J69" s="36">
        <f t="shared" si="4"/>
        <v>0</v>
      </c>
    </row>
    <row r="70" spans="1:10">
      <c r="A70" s="10">
        <f t="shared" si="5"/>
        <v>32234</v>
      </c>
      <c r="B70" s="15">
        <f>+B69+30</f>
        <v>32263</v>
      </c>
      <c r="C70" s="32">
        <f t="shared" si="0"/>
        <v>30</v>
      </c>
      <c r="D70" s="29">
        <v>366</v>
      </c>
      <c r="E70" s="33">
        <v>0.06</v>
      </c>
      <c r="F70" s="34">
        <f>SUM($I$7:I70)</f>
        <v>0</v>
      </c>
      <c r="G70" s="35">
        <f t="shared" si="1"/>
        <v>0</v>
      </c>
      <c r="H70" s="36">
        <f t="shared" si="2"/>
        <v>0</v>
      </c>
      <c r="I70" s="17"/>
      <c r="J70" s="36">
        <f t="shared" si="4"/>
        <v>0</v>
      </c>
    </row>
    <row r="71" spans="1:10">
      <c r="A71" s="10">
        <f t="shared" si="5"/>
        <v>32264</v>
      </c>
      <c r="B71" s="15">
        <f>+B70+31</f>
        <v>32294</v>
      </c>
      <c r="C71" s="32">
        <f t="shared" ref="C71:C134" si="6">+B71-A71+1</f>
        <v>31</v>
      </c>
      <c r="D71" s="29">
        <v>366</v>
      </c>
      <c r="E71" s="33">
        <v>0.06</v>
      </c>
      <c r="F71" s="34">
        <f>SUM($I$7:I71)</f>
        <v>0</v>
      </c>
      <c r="G71" s="35">
        <f t="shared" ref="G71:G134" si="7">ROUND(ROUND(E71/D71,10)*C71*F71,14)</f>
        <v>0</v>
      </c>
      <c r="H71" s="36">
        <f t="shared" ref="H71:H134" si="8">+F71+J71</f>
        <v>0</v>
      </c>
      <c r="I71" s="17"/>
      <c r="J71" s="36">
        <f t="shared" si="4"/>
        <v>0</v>
      </c>
    </row>
    <row r="72" spans="1:10">
      <c r="A72" s="10">
        <f t="shared" ref="A72:A103" si="9">+B71+1</f>
        <v>32295</v>
      </c>
      <c r="B72" s="15">
        <f>+B71+30</f>
        <v>32324</v>
      </c>
      <c r="C72" s="32">
        <f t="shared" si="6"/>
        <v>30</v>
      </c>
      <c r="D72" s="29">
        <v>366</v>
      </c>
      <c r="E72" s="33">
        <v>0.06</v>
      </c>
      <c r="F72" s="34">
        <f>SUM($I$7:I72)</f>
        <v>0</v>
      </c>
      <c r="G72" s="35">
        <f t="shared" si="7"/>
        <v>0</v>
      </c>
      <c r="H72" s="36">
        <f t="shared" si="8"/>
        <v>0</v>
      </c>
      <c r="I72" s="17"/>
      <c r="J72" s="36">
        <f t="shared" ref="J72:J135" si="10">+J71+G72</f>
        <v>0</v>
      </c>
    </row>
    <row r="73" spans="1:10">
      <c r="A73" s="10">
        <f t="shared" si="9"/>
        <v>32325</v>
      </c>
      <c r="B73" s="15">
        <f>+B72+31</f>
        <v>32355</v>
      </c>
      <c r="C73" s="32">
        <f t="shared" si="6"/>
        <v>31</v>
      </c>
      <c r="D73" s="29">
        <v>366</v>
      </c>
      <c r="E73" s="33">
        <v>0.06</v>
      </c>
      <c r="F73" s="34">
        <f>SUM($I$7:I73)</f>
        <v>0</v>
      </c>
      <c r="G73" s="35">
        <f t="shared" si="7"/>
        <v>0</v>
      </c>
      <c r="H73" s="36">
        <f t="shared" si="8"/>
        <v>0</v>
      </c>
      <c r="I73" s="17"/>
      <c r="J73" s="36">
        <f t="shared" si="10"/>
        <v>0</v>
      </c>
    </row>
    <row r="74" spans="1:10">
      <c r="A74" s="10">
        <f t="shared" si="9"/>
        <v>32356</v>
      </c>
      <c r="B74" s="15">
        <f>+B73+31</f>
        <v>32386</v>
      </c>
      <c r="C74" s="32">
        <f t="shared" si="6"/>
        <v>31</v>
      </c>
      <c r="D74" s="29">
        <v>366</v>
      </c>
      <c r="E74" s="33">
        <v>0.06</v>
      </c>
      <c r="F74" s="34">
        <f>SUM($I$7:I74)</f>
        <v>0</v>
      </c>
      <c r="G74" s="35">
        <f t="shared" si="7"/>
        <v>0</v>
      </c>
      <c r="H74" s="36">
        <f t="shared" si="8"/>
        <v>0</v>
      </c>
      <c r="I74" s="17"/>
      <c r="J74" s="36">
        <f t="shared" si="10"/>
        <v>0</v>
      </c>
    </row>
    <row r="75" spans="1:10">
      <c r="A75" s="10">
        <f t="shared" si="9"/>
        <v>32387</v>
      </c>
      <c r="B75" s="15">
        <f>+B74+30</f>
        <v>32416</v>
      </c>
      <c r="C75" s="32">
        <f t="shared" si="6"/>
        <v>30</v>
      </c>
      <c r="D75" s="29">
        <v>366</v>
      </c>
      <c r="E75" s="33">
        <v>0.06</v>
      </c>
      <c r="F75" s="34">
        <f>SUM($I$7:I75)</f>
        <v>0</v>
      </c>
      <c r="G75" s="35">
        <f t="shared" si="7"/>
        <v>0</v>
      </c>
      <c r="H75" s="36">
        <f t="shared" si="8"/>
        <v>0</v>
      </c>
      <c r="I75" s="17"/>
      <c r="J75" s="36">
        <f t="shared" si="10"/>
        <v>0</v>
      </c>
    </row>
    <row r="76" spans="1:10">
      <c r="A76" s="10">
        <f t="shared" si="9"/>
        <v>32417</v>
      </c>
      <c r="B76" s="15">
        <f>+B75+31</f>
        <v>32447</v>
      </c>
      <c r="C76" s="32">
        <f t="shared" si="6"/>
        <v>31</v>
      </c>
      <c r="D76" s="29">
        <v>366</v>
      </c>
      <c r="E76" s="33">
        <v>0.06</v>
      </c>
      <c r="F76" s="34">
        <f>SUM($I$7:I76)</f>
        <v>0</v>
      </c>
      <c r="G76" s="35">
        <f t="shared" si="7"/>
        <v>0</v>
      </c>
      <c r="H76" s="36">
        <f t="shared" si="8"/>
        <v>0</v>
      </c>
      <c r="I76" s="17"/>
      <c r="J76" s="36">
        <f t="shared" si="10"/>
        <v>0</v>
      </c>
    </row>
    <row r="77" spans="1:10">
      <c r="A77" s="10">
        <f t="shared" si="9"/>
        <v>32448</v>
      </c>
      <c r="B77" s="15">
        <f>+B76+30</f>
        <v>32477</v>
      </c>
      <c r="C77" s="32">
        <f t="shared" si="6"/>
        <v>30</v>
      </c>
      <c r="D77" s="29">
        <v>366</v>
      </c>
      <c r="E77" s="33">
        <v>0.06</v>
      </c>
      <c r="F77" s="34">
        <f>SUM($I$7:I77)</f>
        <v>0</v>
      </c>
      <c r="G77" s="35">
        <f t="shared" si="7"/>
        <v>0</v>
      </c>
      <c r="H77" s="36">
        <f t="shared" si="8"/>
        <v>0</v>
      </c>
      <c r="I77" s="17"/>
      <c r="J77" s="36">
        <f t="shared" si="10"/>
        <v>0</v>
      </c>
    </row>
    <row r="78" spans="1:10">
      <c r="A78" s="10">
        <f t="shared" si="9"/>
        <v>32478</v>
      </c>
      <c r="B78" s="15">
        <f>+B77+31</f>
        <v>32508</v>
      </c>
      <c r="C78" s="32">
        <f t="shared" si="6"/>
        <v>31</v>
      </c>
      <c r="D78" s="29">
        <v>366</v>
      </c>
      <c r="E78" s="33">
        <v>0.06</v>
      </c>
      <c r="F78" s="34">
        <f>SUM($I$7:I78)</f>
        <v>0</v>
      </c>
      <c r="G78" s="35">
        <f t="shared" si="7"/>
        <v>0</v>
      </c>
      <c r="H78" s="36">
        <f t="shared" si="8"/>
        <v>0</v>
      </c>
      <c r="I78" s="17"/>
      <c r="J78" s="36">
        <f t="shared" si="10"/>
        <v>0</v>
      </c>
    </row>
    <row r="79" spans="1:10">
      <c r="A79" s="10">
        <f t="shared" si="9"/>
        <v>32509</v>
      </c>
      <c r="B79" s="10">
        <f>+B78+31</f>
        <v>32539</v>
      </c>
      <c r="C79" s="32">
        <f t="shared" si="6"/>
        <v>31</v>
      </c>
      <c r="D79" s="29">
        <v>365</v>
      </c>
      <c r="E79" s="33">
        <v>7.0000000000000007E-2</v>
      </c>
      <c r="F79" s="34">
        <f>SUM($I$7:I79)</f>
        <v>0</v>
      </c>
      <c r="G79" s="35">
        <f t="shared" si="7"/>
        <v>0</v>
      </c>
      <c r="H79" s="36">
        <f t="shared" si="8"/>
        <v>0</v>
      </c>
      <c r="I79" s="17"/>
      <c r="J79" s="36">
        <f t="shared" si="10"/>
        <v>0</v>
      </c>
    </row>
    <row r="80" spans="1:10">
      <c r="A80" s="10">
        <f t="shared" si="9"/>
        <v>32540</v>
      </c>
      <c r="B80" s="15">
        <f>+B79+28</f>
        <v>32567</v>
      </c>
      <c r="C80" s="32">
        <f t="shared" si="6"/>
        <v>28</v>
      </c>
      <c r="D80" s="29">
        <v>365</v>
      </c>
      <c r="E80" s="33">
        <v>7.0000000000000007E-2</v>
      </c>
      <c r="F80" s="34">
        <f>SUM($I$7:I80)</f>
        <v>0</v>
      </c>
      <c r="G80" s="35">
        <f t="shared" si="7"/>
        <v>0</v>
      </c>
      <c r="H80" s="36">
        <f t="shared" si="8"/>
        <v>0</v>
      </c>
      <c r="I80" s="17"/>
      <c r="J80" s="36">
        <f t="shared" si="10"/>
        <v>0</v>
      </c>
    </row>
    <row r="81" spans="1:10">
      <c r="A81" s="10">
        <f t="shared" si="9"/>
        <v>32568</v>
      </c>
      <c r="B81" s="15">
        <f>+B80+31</f>
        <v>32598</v>
      </c>
      <c r="C81" s="32">
        <f t="shared" si="6"/>
        <v>31</v>
      </c>
      <c r="D81" s="29">
        <v>365</v>
      </c>
      <c r="E81" s="33">
        <v>7.0000000000000007E-2</v>
      </c>
      <c r="F81" s="34">
        <f>SUM($I$7:I81)</f>
        <v>0</v>
      </c>
      <c r="G81" s="35">
        <f t="shared" si="7"/>
        <v>0</v>
      </c>
      <c r="H81" s="36">
        <f t="shared" si="8"/>
        <v>0</v>
      </c>
      <c r="I81" s="17"/>
      <c r="J81" s="36">
        <f t="shared" si="10"/>
        <v>0</v>
      </c>
    </row>
    <row r="82" spans="1:10">
      <c r="A82" s="10">
        <f t="shared" si="9"/>
        <v>32599</v>
      </c>
      <c r="B82" s="15">
        <f>+B81+30</f>
        <v>32628</v>
      </c>
      <c r="C82" s="32">
        <f t="shared" si="6"/>
        <v>30</v>
      </c>
      <c r="D82" s="29">
        <v>365</v>
      </c>
      <c r="E82" s="33">
        <v>7.0000000000000007E-2</v>
      </c>
      <c r="F82" s="34">
        <f>SUM($I$7:I82)</f>
        <v>0</v>
      </c>
      <c r="G82" s="35">
        <f t="shared" si="7"/>
        <v>0</v>
      </c>
      <c r="H82" s="36">
        <f t="shared" si="8"/>
        <v>0</v>
      </c>
      <c r="I82" s="17"/>
      <c r="J82" s="36">
        <f t="shared" si="10"/>
        <v>0</v>
      </c>
    </row>
    <row r="83" spans="1:10">
      <c r="A83" s="10">
        <f t="shared" si="9"/>
        <v>32629</v>
      </c>
      <c r="B83" s="15">
        <f>+B82+31</f>
        <v>32659</v>
      </c>
      <c r="C83" s="32">
        <f t="shared" si="6"/>
        <v>31</v>
      </c>
      <c r="D83" s="29">
        <v>365</v>
      </c>
      <c r="E83" s="33">
        <v>7.0000000000000007E-2</v>
      </c>
      <c r="F83" s="34">
        <f>SUM($I$7:I83)</f>
        <v>0</v>
      </c>
      <c r="G83" s="35">
        <f t="shared" si="7"/>
        <v>0</v>
      </c>
      <c r="H83" s="36">
        <f t="shared" si="8"/>
        <v>0</v>
      </c>
      <c r="I83" s="17"/>
      <c r="J83" s="36">
        <f t="shared" si="10"/>
        <v>0</v>
      </c>
    </row>
    <row r="84" spans="1:10">
      <c r="A84" s="10">
        <f t="shared" si="9"/>
        <v>32660</v>
      </c>
      <c r="B84" s="15">
        <f>+B83+30</f>
        <v>32689</v>
      </c>
      <c r="C84" s="32">
        <f t="shared" si="6"/>
        <v>30</v>
      </c>
      <c r="D84" s="29">
        <v>365</v>
      </c>
      <c r="E84" s="33">
        <v>7.0000000000000007E-2</v>
      </c>
      <c r="F84" s="34">
        <f>SUM($I$7:I84)</f>
        <v>0</v>
      </c>
      <c r="G84" s="35">
        <f t="shared" si="7"/>
        <v>0</v>
      </c>
      <c r="H84" s="36">
        <f t="shared" si="8"/>
        <v>0</v>
      </c>
      <c r="I84" s="17"/>
      <c r="J84" s="36">
        <f t="shared" si="10"/>
        <v>0</v>
      </c>
    </row>
    <row r="85" spans="1:10">
      <c r="A85" s="10">
        <f t="shared" si="9"/>
        <v>32690</v>
      </c>
      <c r="B85" s="15">
        <f>+B84+31</f>
        <v>32720</v>
      </c>
      <c r="C85" s="32">
        <f t="shared" si="6"/>
        <v>31</v>
      </c>
      <c r="D85" s="29">
        <v>365</v>
      </c>
      <c r="E85" s="33">
        <v>7.0000000000000007E-2</v>
      </c>
      <c r="F85" s="34">
        <f>SUM($I$7:I85)</f>
        <v>0</v>
      </c>
      <c r="G85" s="35">
        <f t="shared" si="7"/>
        <v>0</v>
      </c>
      <c r="H85" s="36">
        <f t="shared" si="8"/>
        <v>0</v>
      </c>
      <c r="I85" s="17"/>
      <c r="J85" s="36">
        <f t="shared" si="10"/>
        <v>0</v>
      </c>
    </row>
    <row r="86" spans="1:10">
      <c r="A86" s="10">
        <f t="shared" si="9"/>
        <v>32721</v>
      </c>
      <c r="B86" s="15">
        <f>+B85+31</f>
        <v>32751</v>
      </c>
      <c r="C86" s="32">
        <f t="shared" si="6"/>
        <v>31</v>
      </c>
      <c r="D86" s="29">
        <v>365</v>
      </c>
      <c r="E86" s="33">
        <v>7.0000000000000007E-2</v>
      </c>
      <c r="F86" s="34">
        <f>SUM($I$7:I86)</f>
        <v>0</v>
      </c>
      <c r="G86" s="35">
        <f t="shared" si="7"/>
        <v>0</v>
      </c>
      <c r="H86" s="36">
        <f t="shared" si="8"/>
        <v>0</v>
      </c>
      <c r="I86" s="17"/>
      <c r="J86" s="36">
        <f t="shared" si="10"/>
        <v>0</v>
      </c>
    </row>
    <row r="87" spans="1:10">
      <c r="A87" s="10">
        <f t="shared" si="9"/>
        <v>32752</v>
      </c>
      <c r="B87" s="15">
        <f>+B86+30</f>
        <v>32781</v>
      </c>
      <c r="C87" s="32">
        <f t="shared" si="6"/>
        <v>30</v>
      </c>
      <c r="D87" s="29">
        <v>365</v>
      </c>
      <c r="E87" s="33">
        <v>7.0000000000000007E-2</v>
      </c>
      <c r="F87" s="34">
        <f>SUM($I$7:I87)</f>
        <v>0</v>
      </c>
      <c r="G87" s="35">
        <f t="shared" si="7"/>
        <v>0</v>
      </c>
      <c r="H87" s="36">
        <f t="shared" si="8"/>
        <v>0</v>
      </c>
      <c r="I87" s="17"/>
      <c r="J87" s="36">
        <f t="shared" si="10"/>
        <v>0</v>
      </c>
    </row>
    <row r="88" spans="1:10">
      <c r="A88" s="10">
        <f t="shared" si="9"/>
        <v>32782</v>
      </c>
      <c r="B88" s="15">
        <f>+B87+31</f>
        <v>32812</v>
      </c>
      <c r="C88" s="32">
        <f t="shared" si="6"/>
        <v>31</v>
      </c>
      <c r="D88" s="29">
        <v>365</v>
      </c>
      <c r="E88" s="33">
        <v>7.0000000000000007E-2</v>
      </c>
      <c r="F88" s="34">
        <f>SUM($I$7:I88)</f>
        <v>0</v>
      </c>
      <c r="G88" s="35">
        <f t="shared" si="7"/>
        <v>0</v>
      </c>
      <c r="H88" s="36">
        <f t="shared" si="8"/>
        <v>0</v>
      </c>
      <c r="I88" s="17"/>
      <c r="J88" s="36">
        <f t="shared" si="10"/>
        <v>0</v>
      </c>
    </row>
    <row r="89" spans="1:10">
      <c r="A89" s="10">
        <f t="shared" si="9"/>
        <v>32813</v>
      </c>
      <c r="B89" s="15">
        <f>+B88+30</f>
        <v>32842</v>
      </c>
      <c r="C89" s="32">
        <f t="shared" si="6"/>
        <v>30</v>
      </c>
      <c r="D89" s="29">
        <v>365</v>
      </c>
      <c r="E89" s="33">
        <v>7.0000000000000007E-2</v>
      </c>
      <c r="F89" s="34">
        <f>SUM($I$7:I89)</f>
        <v>0</v>
      </c>
      <c r="G89" s="35">
        <f t="shared" si="7"/>
        <v>0</v>
      </c>
      <c r="H89" s="36">
        <f t="shared" si="8"/>
        <v>0</v>
      </c>
      <c r="I89" s="17"/>
      <c r="J89" s="36">
        <f t="shared" si="10"/>
        <v>0</v>
      </c>
    </row>
    <row r="90" spans="1:10">
      <c r="A90" s="10">
        <f t="shared" si="9"/>
        <v>32843</v>
      </c>
      <c r="B90" s="15">
        <f>+B89+31</f>
        <v>32873</v>
      </c>
      <c r="C90" s="32">
        <f t="shared" si="6"/>
        <v>31</v>
      </c>
      <c r="D90" s="29">
        <v>365</v>
      </c>
      <c r="E90" s="33">
        <v>7.0000000000000007E-2</v>
      </c>
      <c r="F90" s="34">
        <f>SUM($I$7:I90)</f>
        <v>0</v>
      </c>
      <c r="G90" s="35">
        <f t="shared" si="7"/>
        <v>0</v>
      </c>
      <c r="H90" s="36">
        <f t="shared" si="8"/>
        <v>0</v>
      </c>
      <c r="I90" s="17"/>
      <c r="J90" s="36">
        <f t="shared" si="10"/>
        <v>0</v>
      </c>
    </row>
    <row r="91" spans="1:10">
      <c r="A91" s="10">
        <f t="shared" si="9"/>
        <v>32874</v>
      </c>
      <c r="B91" s="10">
        <f>+B90+31</f>
        <v>32904</v>
      </c>
      <c r="C91" s="32">
        <f t="shared" si="6"/>
        <v>31</v>
      </c>
      <c r="D91" s="29">
        <v>365</v>
      </c>
      <c r="E91" s="33">
        <v>0.09</v>
      </c>
      <c r="F91" s="34">
        <f>SUM($I$7:I91)</f>
        <v>0</v>
      </c>
      <c r="G91" s="35">
        <f t="shared" si="7"/>
        <v>0</v>
      </c>
      <c r="H91" s="36">
        <f t="shared" si="8"/>
        <v>0</v>
      </c>
      <c r="I91" s="17"/>
      <c r="J91" s="36">
        <f t="shared" si="10"/>
        <v>0</v>
      </c>
    </row>
    <row r="92" spans="1:10">
      <c r="A92" s="10">
        <f t="shared" si="9"/>
        <v>32905</v>
      </c>
      <c r="B92" s="15">
        <f>+B91+28</f>
        <v>32932</v>
      </c>
      <c r="C92" s="32">
        <f t="shared" si="6"/>
        <v>28</v>
      </c>
      <c r="D92" s="29">
        <v>365</v>
      </c>
      <c r="E92" s="33">
        <v>0.09</v>
      </c>
      <c r="F92" s="34">
        <f>SUM($I$7:I92)</f>
        <v>0</v>
      </c>
      <c r="G92" s="35">
        <f t="shared" si="7"/>
        <v>0</v>
      </c>
      <c r="H92" s="36">
        <f t="shared" si="8"/>
        <v>0</v>
      </c>
      <c r="I92" s="17"/>
      <c r="J92" s="36">
        <f t="shared" si="10"/>
        <v>0</v>
      </c>
    </row>
    <row r="93" spans="1:10">
      <c r="A93" s="10">
        <f t="shared" si="9"/>
        <v>32933</v>
      </c>
      <c r="B93" s="15">
        <f>+B92+31</f>
        <v>32963</v>
      </c>
      <c r="C93" s="32">
        <f t="shared" si="6"/>
        <v>31</v>
      </c>
      <c r="D93" s="29">
        <v>365</v>
      </c>
      <c r="E93" s="33">
        <v>0.09</v>
      </c>
      <c r="F93" s="34">
        <f>SUM($I$7:I93)</f>
        <v>0</v>
      </c>
      <c r="G93" s="35">
        <f t="shared" si="7"/>
        <v>0</v>
      </c>
      <c r="H93" s="36">
        <f t="shared" si="8"/>
        <v>0</v>
      </c>
      <c r="I93" s="17"/>
      <c r="J93" s="36">
        <f t="shared" si="10"/>
        <v>0</v>
      </c>
    </row>
    <row r="94" spans="1:10">
      <c r="A94" s="10">
        <f t="shared" si="9"/>
        <v>32964</v>
      </c>
      <c r="B94" s="15">
        <f>+B93+30</f>
        <v>32993</v>
      </c>
      <c r="C94" s="32">
        <f t="shared" si="6"/>
        <v>30</v>
      </c>
      <c r="D94" s="29">
        <v>365</v>
      </c>
      <c r="E94" s="33">
        <v>0.09</v>
      </c>
      <c r="F94" s="34">
        <f>SUM($I$7:I94)</f>
        <v>0</v>
      </c>
      <c r="G94" s="35">
        <f t="shared" si="7"/>
        <v>0</v>
      </c>
      <c r="H94" s="36">
        <f t="shared" si="8"/>
        <v>0</v>
      </c>
      <c r="I94" s="17"/>
      <c r="J94" s="36">
        <f t="shared" si="10"/>
        <v>0</v>
      </c>
    </row>
    <row r="95" spans="1:10">
      <c r="A95" s="10">
        <f t="shared" si="9"/>
        <v>32994</v>
      </c>
      <c r="B95" s="15">
        <f>+B94+31</f>
        <v>33024</v>
      </c>
      <c r="C95" s="32">
        <f t="shared" si="6"/>
        <v>31</v>
      </c>
      <c r="D95" s="29">
        <v>365</v>
      </c>
      <c r="E95" s="33">
        <v>0.09</v>
      </c>
      <c r="F95" s="34">
        <f>SUM($I$7:I95)</f>
        <v>0</v>
      </c>
      <c r="G95" s="35">
        <f t="shared" si="7"/>
        <v>0</v>
      </c>
      <c r="H95" s="36">
        <f t="shared" si="8"/>
        <v>0</v>
      </c>
      <c r="I95" s="17"/>
      <c r="J95" s="36">
        <f t="shared" si="10"/>
        <v>0</v>
      </c>
    </row>
    <row r="96" spans="1:10">
      <c r="A96" s="10">
        <f t="shared" si="9"/>
        <v>33025</v>
      </c>
      <c r="B96" s="15">
        <f>+B95+30</f>
        <v>33054</v>
      </c>
      <c r="C96" s="32">
        <f t="shared" si="6"/>
        <v>30</v>
      </c>
      <c r="D96" s="29">
        <v>365</v>
      </c>
      <c r="E96" s="33">
        <v>0.09</v>
      </c>
      <c r="F96" s="34">
        <f>SUM($I$7:I96)</f>
        <v>0</v>
      </c>
      <c r="G96" s="35">
        <f t="shared" si="7"/>
        <v>0</v>
      </c>
      <c r="H96" s="36">
        <f t="shared" si="8"/>
        <v>0</v>
      </c>
      <c r="I96" s="17"/>
      <c r="J96" s="36">
        <f t="shared" si="10"/>
        <v>0</v>
      </c>
    </row>
    <row r="97" spans="1:10">
      <c r="A97" s="10">
        <f t="shared" si="9"/>
        <v>33055</v>
      </c>
      <c r="B97" s="15">
        <f>+B96+31</f>
        <v>33085</v>
      </c>
      <c r="C97" s="32">
        <f t="shared" si="6"/>
        <v>31</v>
      </c>
      <c r="D97" s="29">
        <v>365</v>
      </c>
      <c r="E97" s="33">
        <v>0.09</v>
      </c>
      <c r="F97" s="34">
        <f>SUM($I$7:I97)</f>
        <v>0</v>
      </c>
      <c r="G97" s="35">
        <f t="shared" si="7"/>
        <v>0</v>
      </c>
      <c r="H97" s="36">
        <f t="shared" si="8"/>
        <v>0</v>
      </c>
      <c r="I97" s="17"/>
      <c r="J97" s="36">
        <f t="shared" si="10"/>
        <v>0</v>
      </c>
    </row>
    <row r="98" spans="1:10">
      <c r="A98" s="10">
        <f t="shared" si="9"/>
        <v>33086</v>
      </c>
      <c r="B98" s="15">
        <f>+B97+31</f>
        <v>33116</v>
      </c>
      <c r="C98" s="32">
        <f t="shared" si="6"/>
        <v>31</v>
      </c>
      <c r="D98" s="29">
        <v>365</v>
      </c>
      <c r="E98" s="33">
        <v>0.09</v>
      </c>
      <c r="F98" s="34">
        <f>SUM($I$7:I98)</f>
        <v>0</v>
      </c>
      <c r="G98" s="35">
        <f t="shared" si="7"/>
        <v>0</v>
      </c>
      <c r="H98" s="36">
        <f t="shared" si="8"/>
        <v>0</v>
      </c>
      <c r="I98" s="17"/>
      <c r="J98" s="36">
        <f t="shared" si="10"/>
        <v>0</v>
      </c>
    </row>
    <row r="99" spans="1:10">
      <c r="A99" s="10">
        <f t="shared" si="9"/>
        <v>33117</v>
      </c>
      <c r="B99" s="15">
        <f>+B98+30</f>
        <v>33146</v>
      </c>
      <c r="C99" s="32">
        <f t="shared" si="6"/>
        <v>30</v>
      </c>
      <c r="D99" s="29">
        <v>365</v>
      </c>
      <c r="E99" s="33">
        <v>0.09</v>
      </c>
      <c r="F99" s="34">
        <f>SUM($I$7:I99)</f>
        <v>0</v>
      </c>
      <c r="G99" s="35">
        <f t="shared" si="7"/>
        <v>0</v>
      </c>
      <c r="H99" s="36">
        <f t="shared" si="8"/>
        <v>0</v>
      </c>
      <c r="I99" s="17"/>
      <c r="J99" s="36">
        <f t="shared" si="10"/>
        <v>0</v>
      </c>
    </row>
    <row r="100" spans="1:10">
      <c r="A100" s="10">
        <f t="shared" si="9"/>
        <v>33147</v>
      </c>
      <c r="B100" s="15">
        <f>+B99+31</f>
        <v>33177</v>
      </c>
      <c r="C100" s="32">
        <f t="shared" si="6"/>
        <v>31</v>
      </c>
      <c r="D100" s="29">
        <v>365</v>
      </c>
      <c r="E100" s="33">
        <v>0.09</v>
      </c>
      <c r="F100" s="34">
        <f>SUM($I$7:I100)</f>
        <v>0</v>
      </c>
      <c r="G100" s="35">
        <f t="shared" si="7"/>
        <v>0</v>
      </c>
      <c r="H100" s="36">
        <f t="shared" si="8"/>
        <v>0</v>
      </c>
      <c r="I100" s="17"/>
      <c r="J100" s="36">
        <f t="shared" si="10"/>
        <v>0</v>
      </c>
    </row>
    <row r="101" spans="1:10">
      <c r="A101" s="10">
        <f t="shared" si="9"/>
        <v>33178</v>
      </c>
      <c r="B101" s="15">
        <f>+B100+30</f>
        <v>33207</v>
      </c>
      <c r="C101" s="32">
        <f t="shared" si="6"/>
        <v>30</v>
      </c>
      <c r="D101" s="29">
        <v>365</v>
      </c>
      <c r="E101" s="33">
        <v>0.09</v>
      </c>
      <c r="F101" s="34">
        <f>SUM($I$7:I101)</f>
        <v>0</v>
      </c>
      <c r="G101" s="35">
        <f t="shared" si="7"/>
        <v>0</v>
      </c>
      <c r="H101" s="36">
        <f t="shared" si="8"/>
        <v>0</v>
      </c>
      <c r="I101" s="17"/>
      <c r="J101" s="36">
        <f t="shared" si="10"/>
        <v>0</v>
      </c>
    </row>
    <row r="102" spans="1:10">
      <c r="A102" s="10">
        <f t="shared" si="9"/>
        <v>33208</v>
      </c>
      <c r="B102" s="15">
        <f>+B101+31</f>
        <v>33238</v>
      </c>
      <c r="C102" s="32">
        <f t="shared" si="6"/>
        <v>31</v>
      </c>
      <c r="D102" s="29">
        <v>365</v>
      </c>
      <c r="E102" s="33">
        <v>0.09</v>
      </c>
      <c r="F102" s="34">
        <f>SUM($I$7:I102)</f>
        <v>0</v>
      </c>
      <c r="G102" s="35">
        <f t="shared" si="7"/>
        <v>0</v>
      </c>
      <c r="H102" s="36">
        <f t="shared" si="8"/>
        <v>0</v>
      </c>
      <c r="I102" s="17"/>
      <c r="J102" s="36">
        <f t="shared" si="10"/>
        <v>0</v>
      </c>
    </row>
    <row r="103" spans="1:10">
      <c r="A103" s="10">
        <f t="shared" si="9"/>
        <v>33239</v>
      </c>
      <c r="B103" s="10">
        <f>+B102+31</f>
        <v>33269</v>
      </c>
      <c r="C103" s="32">
        <f t="shared" si="6"/>
        <v>31</v>
      </c>
      <c r="D103" s="29">
        <v>365</v>
      </c>
      <c r="E103" s="33">
        <v>0.08</v>
      </c>
      <c r="F103" s="34">
        <f>SUM($I$7:I103)</f>
        <v>0</v>
      </c>
      <c r="G103" s="35">
        <f t="shared" si="7"/>
        <v>0</v>
      </c>
      <c r="H103" s="36">
        <f t="shared" si="8"/>
        <v>0</v>
      </c>
      <c r="I103" s="17"/>
      <c r="J103" s="36">
        <f t="shared" si="10"/>
        <v>0</v>
      </c>
    </row>
    <row r="104" spans="1:10">
      <c r="A104" s="10">
        <f t="shared" ref="A104:A125" si="11">+B103+1</f>
        <v>33270</v>
      </c>
      <c r="B104" s="15">
        <f>+B103+28</f>
        <v>33297</v>
      </c>
      <c r="C104" s="32">
        <f t="shared" si="6"/>
        <v>28</v>
      </c>
      <c r="D104" s="29">
        <v>365</v>
      </c>
      <c r="E104" s="33">
        <v>0.08</v>
      </c>
      <c r="F104" s="34">
        <f>SUM($I$7:I104)</f>
        <v>0</v>
      </c>
      <c r="G104" s="35">
        <f t="shared" si="7"/>
        <v>0</v>
      </c>
      <c r="H104" s="36">
        <f t="shared" si="8"/>
        <v>0</v>
      </c>
      <c r="I104" s="17"/>
      <c r="J104" s="36">
        <f t="shared" si="10"/>
        <v>0</v>
      </c>
    </row>
    <row r="105" spans="1:10">
      <c r="A105" s="10">
        <f t="shared" si="11"/>
        <v>33298</v>
      </c>
      <c r="B105" s="15">
        <f>+B104+31</f>
        <v>33328</v>
      </c>
      <c r="C105" s="32">
        <f t="shared" si="6"/>
        <v>31</v>
      </c>
      <c r="D105" s="29">
        <v>365</v>
      </c>
      <c r="E105" s="33">
        <v>0.08</v>
      </c>
      <c r="F105" s="34">
        <f>SUM($I$7:I105)</f>
        <v>0</v>
      </c>
      <c r="G105" s="35">
        <f t="shared" si="7"/>
        <v>0</v>
      </c>
      <c r="H105" s="36">
        <f t="shared" si="8"/>
        <v>0</v>
      </c>
      <c r="I105" s="17"/>
      <c r="J105" s="36">
        <f t="shared" si="10"/>
        <v>0</v>
      </c>
    </row>
    <row r="106" spans="1:10">
      <c r="A106" s="10">
        <f t="shared" si="11"/>
        <v>33329</v>
      </c>
      <c r="B106" s="15">
        <f>+B105+30</f>
        <v>33358</v>
      </c>
      <c r="C106" s="32">
        <f t="shared" si="6"/>
        <v>30</v>
      </c>
      <c r="D106" s="29">
        <v>365</v>
      </c>
      <c r="E106" s="33">
        <v>0.08</v>
      </c>
      <c r="F106" s="34">
        <f>SUM($I$7:I106)</f>
        <v>0</v>
      </c>
      <c r="G106" s="35">
        <f t="shared" si="7"/>
        <v>0</v>
      </c>
      <c r="H106" s="36">
        <f t="shared" si="8"/>
        <v>0</v>
      </c>
      <c r="I106" s="17"/>
      <c r="J106" s="36">
        <f t="shared" si="10"/>
        <v>0</v>
      </c>
    </row>
    <row r="107" spans="1:10">
      <c r="A107" s="10">
        <f t="shared" si="11"/>
        <v>33359</v>
      </c>
      <c r="B107" s="15">
        <f>+B106+31</f>
        <v>33389</v>
      </c>
      <c r="C107" s="32">
        <f t="shared" si="6"/>
        <v>31</v>
      </c>
      <c r="D107" s="29">
        <v>365</v>
      </c>
      <c r="E107" s="33">
        <v>0.08</v>
      </c>
      <c r="F107" s="34">
        <f>SUM($I$7:I107)</f>
        <v>0</v>
      </c>
      <c r="G107" s="35">
        <f t="shared" si="7"/>
        <v>0</v>
      </c>
      <c r="H107" s="36">
        <f t="shared" si="8"/>
        <v>0</v>
      </c>
      <c r="I107" s="17"/>
      <c r="J107" s="36">
        <f t="shared" si="10"/>
        <v>0</v>
      </c>
    </row>
    <row r="108" spans="1:10">
      <c r="A108" s="10">
        <f t="shared" si="11"/>
        <v>33390</v>
      </c>
      <c r="B108" s="15">
        <f>+B107+30</f>
        <v>33419</v>
      </c>
      <c r="C108" s="32">
        <f t="shared" si="6"/>
        <v>30</v>
      </c>
      <c r="D108" s="29">
        <v>365</v>
      </c>
      <c r="E108" s="33">
        <v>0.08</v>
      </c>
      <c r="F108" s="34">
        <f>SUM($I$7:I108)</f>
        <v>0</v>
      </c>
      <c r="G108" s="35">
        <f t="shared" si="7"/>
        <v>0</v>
      </c>
      <c r="H108" s="36">
        <f t="shared" si="8"/>
        <v>0</v>
      </c>
      <c r="I108" s="17"/>
      <c r="J108" s="36">
        <f t="shared" si="10"/>
        <v>0</v>
      </c>
    </row>
    <row r="109" spans="1:10">
      <c r="A109" s="10">
        <f t="shared" si="11"/>
        <v>33420</v>
      </c>
      <c r="B109" s="15">
        <f>+B108+31</f>
        <v>33450</v>
      </c>
      <c r="C109" s="32">
        <f t="shared" si="6"/>
        <v>31</v>
      </c>
      <c r="D109" s="29">
        <v>365</v>
      </c>
      <c r="E109" s="33">
        <v>0.08</v>
      </c>
      <c r="F109" s="34">
        <f>SUM($I$7:I109)</f>
        <v>0</v>
      </c>
      <c r="G109" s="35">
        <f t="shared" si="7"/>
        <v>0</v>
      </c>
      <c r="H109" s="36">
        <f t="shared" si="8"/>
        <v>0</v>
      </c>
      <c r="I109" s="17"/>
      <c r="J109" s="36">
        <f t="shared" si="10"/>
        <v>0</v>
      </c>
    </row>
    <row r="110" spans="1:10">
      <c r="A110" s="10">
        <f t="shared" si="11"/>
        <v>33451</v>
      </c>
      <c r="B110" s="15">
        <f>+B109+31</f>
        <v>33481</v>
      </c>
      <c r="C110" s="32">
        <f t="shared" si="6"/>
        <v>31</v>
      </c>
      <c r="D110" s="29">
        <v>365</v>
      </c>
      <c r="E110" s="33">
        <v>0.08</v>
      </c>
      <c r="F110" s="34">
        <f>SUM($I$7:I110)</f>
        <v>0</v>
      </c>
      <c r="G110" s="35">
        <f t="shared" si="7"/>
        <v>0</v>
      </c>
      <c r="H110" s="36">
        <f t="shared" si="8"/>
        <v>0</v>
      </c>
      <c r="I110" s="17"/>
      <c r="J110" s="36">
        <f t="shared" si="10"/>
        <v>0</v>
      </c>
    </row>
    <row r="111" spans="1:10">
      <c r="A111" s="10">
        <f t="shared" si="11"/>
        <v>33482</v>
      </c>
      <c r="B111" s="15">
        <f>+B110+30</f>
        <v>33511</v>
      </c>
      <c r="C111" s="32">
        <f t="shared" si="6"/>
        <v>30</v>
      </c>
      <c r="D111" s="29">
        <v>365</v>
      </c>
      <c r="E111" s="33">
        <v>0.08</v>
      </c>
      <c r="F111" s="34">
        <f>SUM($I$7:I111)</f>
        <v>0</v>
      </c>
      <c r="G111" s="35">
        <f t="shared" si="7"/>
        <v>0</v>
      </c>
      <c r="H111" s="36">
        <f t="shared" si="8"/>
        <v>0</v>
      </c>
      <c r="I111" s="17"/>
      <c r="J111" s="36">
        <f t="shared" si="10"/>
        <v>0</v>
      </c>
    </row>
    <row r="112" spans="1:10">
      <c r="A112" s="10">
        <f t="shared" si="11"/>
        <v>33512</v>
      </c>
      <c r="B112" s="15">
        <f>+B111+31</f>
        <v>33542</v>
      </c>
      <c r="C112" s="32">
        <f t="shared" si="6"/>
        <v>31</v>
      </c>
      <c r="D112" s="29">
        <v>365</v>
      </c>
      <c r="E112" s="33">
        <v>0.08</v>
      </c>
      <c r="F112" s="34">
        <f>SUM($I$7:I112)</f>
        <v>0</v>
      </c>
      <c r="G112" s="35">
        <f t="shared" si="7"/>
        <v>0</v>
      </c>
      <c r="H112" s="36">
        <f t="shared" si="8"/>
        <v>0</v>
      </c>
      <c r="I112" s="17"/>
      <c r="J112" s="36">
        <f t="shared" si="10"/>
        <v>0</v>
      </c>
    </row>
    <row r="113" spans="1:10">
      <c r="A113" s="10">
        <f t="shared" si="11"/>
        <v>33543</v>
      </c>
      <c r="B113" s="15">
        <f>+B112+30</f>
        <v>33572</v>
      </c>
      <c r="C113" s="32">
        <f t="shared" si="6"/>
        <v>30</v>
      </c>
      <c r="D113" s="29">
        <v>365</v>
      </c>
      <c r="E113" s="33">
        <v>0.08</v>
      </c>
      <c r="F113" s="34">
        <f>SUM($I$7:I113)</f>
        <v>0</v>
      </c>
      <c r="G113" s="35">
        <f t="shared" si="7"/>
        <v>0</v>
      </c>
      <c r="H113" s="36">
        <f t="shared" si="8"/>
        <v>0</v>
      </c>
      <c r="I113" s="17"/>
      <c r="J113" s="36">
        <f t="shared" si="10"/>
        <v>0</v>
      </c>
    </row>
    <row r="114" spans="1:10">
      <c r="A114" s="10">
        <f t="shared" si="11"/>
        <v>33573</v>
      </c>
      <c r="B114" s="15">
        <f>+B113+31</f>
        <v>33603</v>
      </c>
      <c r="C114" s="32">
        <f t="shared" si="6"/>
        <v>31</v>
      </c>
      <c r="D114" s="29">
        <v>365</v>
      </c>
      <c r="E114" s="33">
        <v>0.08</v>
      </c>
      <c r="F114" s="34">
        <f>SUM($I$7:I114)</f>
        <v>0</v>
      </c>
      <c r="G114" s="35">
        <f t="shared" si="7"/>
        <v>0</v>
      </c>
      <c r="H114" s="36">
        <f t="shared" si="8"/>
        <v>0</v>
      </c>
      <c r="I114" s="17"/>
      <c r="J114" s="36">
        <f t="shared" si="10"/>
        <v>0</v>
      </c>
    </row>
    <row r="115" spans="1:10">
      <c r="A115" s="10">
        <f t="shared" si="11"/>
        <v>33604</v>
      </c>
      <c r="B115" s="10">
        <f>+B114+31</f>
        <v>33634</v>
      </c>
      <c r="C115" s="32">
        <f t="shared" si="6"/>
        <v>31</v>
      </c>
      <c r="D115" s="29">
        <v>366</v>
      </c>
      <c r="E115" s="33">
        <v>0.06</v>
      </c>
      <c r="F115" s="34">
        <f>SUM($I$7:I115)</f>
        <v>0</v>
      </c>
      <c r="G115" s="35">
        <f t="shared" si="7"/>
        <v>0</v>
      </c>
      <c r="H115" s="36">
        <f t="shared" si="8"/>
        <v>0</v>
      </c>
      <c r="I115" s="17"/>
      <c r="J115" s="36">
        <f t="shared" si="10"/>
        <v>0</v>
      </c>
    </row>
    <row r="116" spans="1:10">
      <c r="A116" s="10">
        <f t="shared" si="11"/>
        <v>33635</v>
      </c>
      <c r="B116" s="15">
        <f>+B115+29</f>
        <v>33663</v>
      </c>
      <c r="C116" s="32">
        <f t="shared" si="6"/>
        <v>29</v>
      </c>
      <c r="D116" s="29">
        <v>366</v>
      </c>
      <c r="E116" s="33">
        <v>0.06</v>
      </c>
      <c r="F116" s="34">
        <f>SUM($I$7:I116)</f>
        <v>0</v>
      </c>
      <c r="G116" s="35">
        <f t="shared" si="7"/>
        <v>0</v>
      </c>
      <c r="H116" s="36">
        <f t="shared" si="8"/>
        <v>0</v>
      </c>
      <c r="I116" s="17"/>
      <c r="J116" s="36">
        <f t="shared" si="10"/>
        <v>0</v>
      </c>
    </row>
    <row r="117" spans="1:10">
      <c r="A117" s="10">
        <f t="shared" si="11"/>
        <v>33664</v>
      </c>
      <c r="B117" s="15">
        <f>+B116+31</f>
        <v>33694</v>
      </c>
      <c r="C117" s="32">
        <f t="shared" si="6"/>
        <v>31</v>
      </c>
      <c r="D117" s="29">
        <v>366</v>
      </c>
      <c r="E117" s="33">
        <v>0.06</v>
      </c>
      <c r="F117" s="34">
        <f>SUM($I$7:I117)</f>
        <v>0</v>
      </c>
      <c r="G117" s="35">
        <f t="shared" si="7"/>
        <v>0</v>
      </c>
      <c r="H117" s="36">
        <f t="shared" si="8"/>
        <v>0</v>
      </c>
      <c r="I117" s="17"/>
      <c r="J117" s="36">
        <f t="shared" si="10"/>
        <v>0</v>
      </c>
    </row>
    <row r="118" spans="1:10">
      <c r="A118" s="10">
        <f t="shared" si="11"/>
        <v>33695</v>
      </c>
      <c r="B118" s="15">
        <f>+B117+30</f>
        <v>33724</v>
      </c>
      <c r="C118" s="32">
        <f t="shared" si="6"/>
        <v>30</v>
      </c>
      <c r="D118" s="29">
        <v>366</v>
      </c>
      <c r="E118" s="33">
        <v>0.06</v>
      </c>
      <c r="F118" s="34">
        <f>SUM($I$7:I118)</f>
        <v>0</v>
      </c>
      <c r="G118" s="35">
        <f t="shared" si="7"/>
        <v>0</v>
      </c>
      <c r="H118" s="36">
        <f t="shared" si="8"/>
        <v>0</v>
      </c>
      <c r="I118" s="17"/>
      <c r="J118" s="36">
        <f t="shared" si="10"/>
        <v>0</v>
      </c>
    </row>
    <row r="119" spans="1:10">
      <c r="A119" s="10">
        <f t="shared" si="11"/>
        <v>33725</v>
      </c>
      <c r="B119" s="15">
        <f>+B118+31</f>
        <v>33755</v>
      </c>
      <c r="C119" s="32">
        <f t="shared" si="6"/>
        <v>31</v>
      </c>
      <c r="D119" s="29">
        <v>366</v>
      </c>
      <c r="E119" s="33">
        <v>0.06</v>
      </c>
      <c r="F119" s="34">
        <f>SUM($I$7:I119)</f>
        <v>0</v>
      </c>
      <c r="G119" s="35">
        <f t="shared" si="7"/>
        <v>0</v>
      </c>
      <c r="H119" s="36">
        <f t="shared" si="8"/>
        <v>0</v>
      </c>
      <c r="I119" s="17"/>
      <c r="J119" s="36">
        <f t="shared" si="10"/>
        <v>0</v>
      </c>
    </row>
    <row r="120" spans="1:10">
      <c r="A120" s="10">
        <f t="shared" si="11"/>
        <v>33756</v>
      </c>
      <c r="B120" s="15">
        <f>+B119+30</f>
        <v>33785</v>
      </c>
      <c r="C120" s="32">
        <f t="shared" si="6"/>
        <v>30</v>
      </c>
      <c r="D120" s="29">
        <v>366</v>
      </c>
      <c r="E120" s="33">
        <v>0.06</v>
      </c>
      <c r="F120" s="34">
        <f>SUM($I$7:I120)</f>
        <v>0</v>
      </c>
      <c r="G120" s="35">
        <f t="shared" si="7"/>
        <v>0</v>
      </c>
      <c r="H120" s="36">
        <f t="shared" si="8"/>
        <v>0</v>
      </c>
      <c r="I120" s="17"/>
      <c r="J120" s="36">
        <f t="shared" si="10"/>
        <v>0</v>
      </c>
    </row>
    <row r="121" spans="1:10">
      <c r="A121" s="10">
        <f t="shared" si="11"/>
        <v>33786</v>
      </c>
      <c r="B121" s="15">
        <f>+B120+31</f>
        <v>33816</v>
      </c>
      <c r="C121" s="32">
        <f t="shared" si="6"/>
        <v>31</v>
      </c>
      <c r="D121" s="29">
        <v>366</v>
      </c>
      <c r="E121" s="33">
        <v>0.06</v>
      </c>
      <c r="F121" s="34">
        <f>SUM($I$7:I121)</f>
        <v>0</v>
      </c>
      <c r="G121" s="35">
        <f t="shared" si="7"/>
        <v>0</v>
      </c>
      <c r="H121" s="36">
        <f t="shared" si="8"/>
        <v>0</v>
      </c>
      <c r="I121" s="17"/>
      <c r="J121" s="36">
        <f t="shared" si="10"/>
        <v>0</v>
      </c>
    </row>
    <row r="122" spans="1:10">
      <c r="A122" s="10">
        <f t="shared" si="11"/>
        <v>33817</v>
      </c>
      <c r="B122" s="15">
        <f>+B121+31</f>
        <v>33847</v>
      </c>
      <c r="C122" s="32">
        <f t="shared" si="6"/>
        <v>31</v>
      </c>
      <c r="D122" s="29">
        <v>366</v>
      </c>
      <c r="E122" s="33">
        <v>0.06</v>
      </c>
      <c r="F122" s="34">
        <f>SUM($I$7:I122)</f>
        <v>0</v>
      </c>
      <c r="G122" s="35">
        <f t="shared" si="7"/>
        <v>0</v>
      </c>
      <c r="H122" s="36">
        <f t="shared" si="8"/>
        <v>0</v>
      </c>
      <c r="I122" s="17"/>
      <c r="J122" s="36">
        <f t="shared" si="10"/>
        <v>0</v>
      </c>
    </row>
    <row r="123" spans="1:10">
      <c r="A123" s="10">
        <f t="shared" si="11"/>
        <v>33848</v>
      </c>
      <c r="B123" s="15">
        <f>+B122+30</f>
        <v>33877</v>
      </c>
      <c r="C123" s="32">
        <f t="shared" si="6"/>
        <v>30</v>
      </c>
      <c r="D123" s="29">
        <v>366</v>
      </c>
      <c r="E123" s="33">
        <v>0.06</v>
      </c>
      <c r="F123" s="34">
        <f>SUM($I$7:I123)</f>
        <v>0</v>
      </c>
      <c r="G123" s="35">
        <f t="shared" si="7"/>
        <v>0</v>
      </c>
      <c r="H123" s="36">
        <f t="shared" si="8"/>
        <v>0</v>
      </c>
      <c r="I123" s="17"/>
      <c r="J123" s="36">
        <f t="shared" si="10"/>
        <v>0</v>
      </c>
    </row>
    <row r="124" spans="1:10">
      <c r="A124" s="10">
        <f t="shared" si="11"/>
        <v>33878</v>
      </c>
      <c r="B124" s="15">
        <f>+B123+31</f>
        <v>33908</v>
      </c>
      <c r="C124" s="32">
        <f t="shared" si="6"/>
        <v>31</v>
      </c>
      <c r="D124" s="29">
        <v>366</v>
      </c>
      <c r="E124" s="33">
        <v>0.06</v>
      </c>
      <c r="F124" s="34">
        <f>SUM($I$7:I124)</f>
        <v>0</v>
      </c>
      <c r="G124" s="35">
        <f t="shared" si="7"/>
        <v>0</v>
      </c>
      <c r="H124" s="36">
        <f t="shared" si="8"/>
        <v>0</v>
      </c>
      <c r="I124" s="17"/>
      <c r="J124" s="36">
        <f t="shared" si="10"/>
        <v>0</v>
      </c>
    </row>
    <row r="125" spans="1:10">
      <c r="A125" s="10">
        <f t="shared" si="11"/>
        <v>33909</v>
      </c>
      <c r="B125" s="15">
        <f>+B124+30</f>
        <v>33938</v>
      </c>
      <c r="C125" s="32">
        <f t="shared" si="6"/>
        <v>30</v>
      </c>
      <c r="D125" s="29">
        <v>366</v>
      </c>
      <c r="E125" s="33">
        <v>0.06</v>
      </c>
      <c r="F125" s="34">
        <f>SUM($I$7:I125)</f>
        <v>0</v>
      </c>
      <c r="G125" s="35">
        <f t="shared" si="7"/>
        <v>0</v>
      </c>
      <c r="H125" s="36">
        <f t="shared" si="8"/>
        <v>0</v>
      </c>
      <c r="I125" s="17"/>
      <c r="J125" s="36">
        <f t="shared" si="10"/>
        <v>0</v>
      </c>
    </row>
    <row r="126" spans="1:10">
      <c r="A126" s="10">
        <v>33939</v>
      </c>
      <c r="B126" s="15">
        <f>+B125+31</f>
        <v>33969</v>
      </c>
      <c r="C126" s="32">
        <f t="shared" si="6"/>
        <v>31</v>
      </c>
      <c r="D126" s="29">
        <v>366</v>
      </c>
      <c r="E126" s="33">
        <v>0.06</v>
      </c>
      <c r="F126" s="34">
        <f>SUM($I$7:I126)</f>
        <v>0</v>
      </c>
      <c r="G126" s="35">
        <f t="shared" si="7"/>
        <v>0</v>
      </c>
      <c r="H126" s="36">
        <f t="shared" si="8"/>
        <v>0</v>
      </c>
      <c r="I126" s="17"/>
      <c r="J126" s="36">
        <f t="shared" si="10"/>
        <v>0</v>
      </c>
    </row>
    <row r="127" spans="1:10">
      <c r="A127" s="10">
        <f>1+B126</f>
        <v>33970</v>
      </c>
      <c r="B127" s="15">
        <f>+B126+31</f>
        <v>34000</v>
      </c>
      <c r="C127" s="32">
        <f t="shared" si="6"/>
        <v>31</v>
      </c>
      <c r="D127" s="29">
        <v>365</v>
      </c>
      <c r="E127" s="33">
        <v>0.04</v>
      </c>
      <c r="F127" s="34">
        <f>SUM($I$7:I127)</f>
        <v>0</v>
      </c>
      <c r="G127" s="35">
        <f t="shared" si="7"/>
        <v>0</v>
      </c>
      <c r="H127" s="36">
        <f t="shared" si="8"/>
        <v>0</v>
      </c>
      <c r="I127" s="17"/>
      <c r="J127" s="36">
        <f t="shared" si="10"/>
        <v>0</v>
      </c>
    </row>
    <row r="128" spans="1:10">
      <c r="A128" s="14">
        <f t="shared" ref="A128:A138" si="12">+B127+1</f>
        <v>34001</v>
      </c>
      <c r="B128" s="15">
        <f>+B127+28</f>
        <v>34028</v>
      </c>
      <c r="C128" s="32">
        <f t="shared" si="6"/>
        <v>28</v>
      </c>
      <c r="D128" s="29">
        <v>365</v>
      </c>
      <c r="E128" s="33">
        <v>0.04</v>
      </c>
      <c r="F128" s="34">
        <f>SUM($I$7:I128)</f>
        <v>0</v>
      </c>
      <c r="G128" s="35">
        <f t="shared" si="7"/>
        <v>0</v>
      </c>
      <c r="H128" s="36">
        <f t="shared" si="8"/>
        <v>0</v>
      </c>
      <c r="I128" s="17"/>
      <c r="J128" s="36">
        <f t="shared" si="10"/>
        <v>0</v>
      </c>
    </row>
    <row r="129" spans="1:10">
      <c r="A129" s="14">
        <f t="shared" si="12"/>
        <v>34029</v>
      </c>
      <c r="B129" s="15">
        <f>+B128+31</f>
        <v>34059</v>
      </c>
      <c r="C129" s="32">
        <f t="shared" si="6"/>
        <v>31</v>
      </c>
      <c r="D129" s="29">
        <v>365</v>
      </c>
      <c r="E129" s="33">
        <v>0.04</v>
      </c>
      <c r="F129" s="34">
        <f>SUM($I$7:I129)</f>
        <v>0</v>
      </c>
      <c r="G129" s="35">
        <f t="shared" si="7"/>
        <v>0</v>
      </c>
      <c r="H129" s="36">
        <f t="shared" si="8"/>
        <v>0</v>
      </c>
      <c r="I129" s="17"/>
      <c r="J129" s="36">
        <f t="shared" si="10"/>
        <v>0</v>
      </c>
    </row>
    <row r="130" spans="1:10">
      <c r="A130" s="14">
        <f t="shared" si="12"/>
        <v>34060</v>
      </c>
      <c r="B130" s="15">
        <f>+B129+30</f>
        <v>34089</v>
      </c>
      <c r="C130" s="32">
        <f t="shared" si="6"/>
        <v>30</v>
      </c>
      <c r="D130" s="29">
        <v>365</v>
      </c>
      <c r="E130" s="33">
        <v>0.04</v>
      </c>
      <c r="F130" s="34">
        <f>SUM($I$7:I130)</f>
        <v>0</v>
      </c>
      <c r="G130" s="35">
        <f t="shared" si="7"/>
        <v>0</v>
      </c>
      <c r="H130" s="36">
        <f t="shared" si="8"/>
        <v>0</v>
      </c>
      <c r="I130" s="17"/>
      <c r="J130" s="36">
        <f t="shared" si="10"/>
        <v>0</v>
      </c>
    </row>
    <row r="131" spans="1:10">
      <c r="A131" s="14">
        <f t="shared" si="12"/>
        <v>34090</v>
      </c>
      <c r="B131" s="15">
        <f>+B130+31</f>
        <v>34120</v>
      </c>
      <c r="C131" s="32">
        <f t="shared" si="6"/>
        <v>31</v>
      </c>
      <c r="D131" s="29">
        <v>365</v>
      </c>
      <c r="E131" s="33">
        <v>0.04</v>
      </c>
      <c r="F131" s="34">
        <f>SUM($I$7:I131)</f>
        <v>0</v>
      </c>
      <c r="G131" s="35">
        <f t="shared" si="7"/>
        <v>0</v>
      </c>
      <c r="H131" s="36">
        <f t="shared" si="8"/>
        <v>0</v>
      </c>
      <c r="I131" s="17"/>
      <c r="J131" s="36">
        <f t="shared" si="10"/>
        <v>0</v>
      </c>
    </row>
    <row r="132" spans="1:10">
      <c r="A132" s="14">
        <f t="shared" si="12"/>
        <v>34121</v>
      </c>
      <c r="B132" s="15">
        <f>+B131+30</f>
        <v>34150</v>
      </c>
      <c r="C132" s="32">
        <f t="shared" si="6"/>
        <v>30</v>
      </c>
      <c r="D132" s="29">
        <v>365</v>
      </c>
      <c r="E132" s="33">
        <v>0.04</v>
      </c>
      <c r="F132" s="34">
        <f>SUM($I$7:I132)</f>
        <v>0</v>
      </c>
      <c r="G132" s="35">
        <f t="shared" si="7"/>
        <v>0</v>
      </c>
      <c r="H132" s="36">
        <f t="shared" si="8"/>
        <v>0</v>
      </c>
      <c r="I132" s="17"/>
      <c r="J132" s="36">
        <f t="shared" si="10"/>
        <v>0</v>
      </c>
    </row>
    <row r="133" spans="1:10">
      <c r="A133" s="14">
        <f t="shared" si="12"/>
        <v>34151</v>
      </c>
      <c r="B133" s="15">
        <f>+B132+31</f>
        <v>34181</v>
      </c>
      <c r="C133" s="32">
        <f t="shared" si="6"/>
        <v>31</v>
      </c>
      <c r="D133" s="29">
        <v>365</v>
      </c>
      <c r="E133" s="33">
        <v>0.04</v>
      </c>
      <c r="F133" s="34">
        <f>SUM($I$7:I133)</f>
        <v>0</v>
      </c>
      <c r="G133" s="35">
        <f t="shared" si="7"/>
        <v>0</v>
      </c>
      <c r="H133" s="36">
        <f t="shared" si="8"/>
        <v>0</v>
      </c>
      <c r="I133" s="17"/>
      <c r="J133" s="36">
        <f t="shared" si="10"/>
        <v>0</v>
      </c>
    </row>
    <row r="134" spans="1:10">
      <c r="A134" s="14">
        <f t="shared" si="12"/>
        <v>34182</v>
      </c>
      <c r="B134" s="15">
        <f>+B133+31</f>
        <v>34212</v>
      </c>
      <c r="C134" s="32">
        <f t="shared" si="6"/>
        <v>31</v>
      </c>
      <c r="D134" s="29">
        <v>365</v>
      </c>
      <c r="E134" s="33">
        <v>0.04</v>
      </c>
      <c r="F134" s="34">
        <f>SUM($I$7:I134)</f>
        <v>0</v>
      </c>
      <c r="G134" s="35">
        <f t="shared" si="7"/>
        <v>0</v>
      </c>
      <c r="H134" s="36">
        <f t="shared" si="8"/>
        <v>0</v>
      </c>
      <c r="I134" s="17"/>
      <c r="J134" s="36">
        <f t="shared" si="10"/>
        <v>0</v>
      </c>
    </row>
    <row r="135" spans="1:10">
      <c r="A135" s="14">
        <f t="shared" si="12"/>
        <v>34213</v>
      </c>
      <c r="B135" s="15">
        <f>+B134+30</f>
        <v>34242</v>
      </c>
      <c r="C135" s="32">
        <f t="shared" ref="C135:C198" si="13">+B135-A135+1</f>
        <v>30</v>
      </c>
      <c r="D135" s="29">
        <v>365</v>
      </c>
      <c r="E135" s="33">
        <v>0.04</v>
      </c>
      <c r="F135" s="34">
        <f>SUM($I$7:I135)</f>
        <v>0</v>
      </c>
      <c r="G135" s="35">
        <f t="shared" ref="G135:G198" si="14">ROUND(ROUND(E135/D135,10)*C135*F135,14)</f>
        <v>0</v>
      </c>
      <c r="H135" s="36">
        <f t="shared" ref="H135:H198" si="15">+F135+J135</f>
        <v>0</v>
      </c>
      <c r="I135" s="17"/>
      <c r="J135" s="36">
        <f t="shared" si="10"/>
        <v>0</v>
      </c>
    </row>
    <row r="136" spans="1:10">
      <c r="A136" s="14">
        <f t="shared" si="12"/>
        <v>34243</v>
      </c>
      <c r="B136" s="15">
        <f>+B135+31</f>
        <v>34273</v>
      </c>
      <c r="C136" s="32">
        <f t="shared" si="13"/>
        <v>31</v>
      </c>
      <c r="D136" s="29">
        <v>365</v>
      </c>
      <c r="E136" s="33">
        <v>0.04</v>
      </c>
      <c r="F136" s="34">
        <f>SUM($I$7:I136)</f>
        <v>0</v>
      </c>
      <c r="G136" s="35">
        <f t="shared" si="14"/>
        <v>0</v>
      </c>
      <c r="H136" s="36">
        <f t="shared" si="15"/>
        <v>0</v>
      </c>
      <c r="I136" s="17"/>
      <c r="J136" s="36">
        <f t="shared" ref="J136:J199" si="16">+J135+G136</f>
        <v>0</v>
      </c>
    </row>
    <row r="137" spans="1:10">
      <c r="A137" s="14">
        <f t="shared" si="12"/>
        <v>34274</v>
      </c>
      <c r="B137" s="15">
        <f>+B136+30</f>
        <v>34303</v>
      </c>
      <c r="C137" s="32">
        <f t="shared" si="13"/>
        <v>30</v>
      </c>
      <c r="D137" s="29">
        <v>365</v>
      </c>
      <c r="E137" s="33">
        <v>0.04</v>
      </c>
      <c r="F137" s="34">
        <f>SUM($I$7:I137)</f>
        <v>0</v>
      </c>
      <c r="G137" s="35">
        <f t="shared" si="14"/>
        <v>0</v>
      </c>
      <c r="H137" s="36">
        <f t="shared" si="15"/>
        <v>0</v>
      </c>
      <c r="I137" s="17"/>
      <c r="J137" s="36">
        <f t="shared" si="16"/>
        <v>0</v>
      </c>
    </row>
    <row r="138" spans="1:10">
      <c r="A138" s="14">
        <f t="shared" si="12"/>
        <v>34304</v>
      </c>
      <c r="B138" s="15">
        <f>+B137+31</f>
        <v>34334</v>
      </c>
      <c r="C138" s="32">
        <f t="shared" si="13"/>
        <v>31</v>
      </c>
      <c r="D138" s="29">
        <v>365</v>
      </c>
      <c r="E138" s="33">
        <v>0.04</v>
      </c>
      <c r="F138" s="34">
        <f>SUM($I$7:I138)</f>
        <v>0</v>
      </c>
      <c r="G138" s="35">
        <f t="shared" si="14"/>
        <v>0</v>
      </c>
      <c r="H138" s="36">
        <f t="shared" si="15"/>
        <v>0</v>
      </c>
      <c r="I138" s="17"/>
      <c r="J138" s="36">
        <f t="shared" si="16"/>
        <v>0</v>
      </c>
    </row>
    <row r="139" spans="1:10">
      <c r="A139" s="10">
        <f>1+B138</f>
        <v>34335</v>
      </c>
      <c r="B139" s="15">
        <f>+B138+31</f>
        <v>34365</v>
      </c>
      <c r="C139" s="32">
        <f t="shared" si="13"/>
        <v>31</v>
      </c>
      <c r="D139" s="29">
        <v>365</v>
      </c>
      <c r="E139" s="33">
        <v>0.03</v>
      </c>
      <c r="F139" s="34">
        <f>SUM($I$7:I139)</f>
        <v>0</v>
      </c>
      <c r="G139" s="35">
        <f t="shared" si="14"/>
        <v>0</v>
      </c>
      <c r="H139" s="36">
        <f t="shared" si="15"/>
        <v>0</v>
      </c>
      <c r="I139" s="17"/>
      <c r="J139" s="36">
        <f t="shared" si="16"/>
        <v>0</v>
      </c>
    </row>
    <row r="140" spans="1:10">
      <c r="A140" s="14">
        <f t="shared" ref="A140:A150" si="17">+B139+1</f>
        <v>34366</v>
      </c>
      <c r="B140" s="15">
        <f>+B139+28</f>
        <v>34393</v>
      </c>
      <c r="C140" s="32">
        <f t="shared" si="13"/>
        <v>28</v>
      </c>
      <c r="D140" s="29">
        <v>365</v>
      </c>
      <c r="E140" s="33">
        <v>0.03</v>
      </c>
      <c r="F140" s="34">
        <f>SUM($I$7:I140)</f>
        <v>0</v>
      </c>
      <c r="G140" s="35">
        <f t="shared" si="14"/>
        <v>0</v>
      </c>
      <c r="H140" s="36">
        <f t="shared" si="15"/>
        <v>0</v>
      </c>
      <c r="I140" s="17"/>
      <c r="J140" s="36">
        <f t="shared" si="16"/>
        <v>0</v>
      </c>
    </row>
    <row r="141" spans="1:10">
      <c r="A141" s="14">
        <f t="shared" si="17"/>
        <v>34394</v>
      </c>
      <c r="B141" s="15">
        <f>+B140+31</f>
        <v>34424</v>
      </c>
      <c r="C141" s="32">
        <f t="shared" si="13"/>
        <v>31</v>
      </c>
      <c r="D141" s="29">
        <v>365</v>
      </c>
      <c r="E141" s="33">
        <v>0.03</v>
      </c>
      <c r="F141" s="34">
        <f>SUM($I$7:I141)</f>
        <v>0</v>
      </c>
      <c r="G141" s="35">
        <f t="shared" si="14"/>
        <v>0</v>
      </c>
      <c r="H141" s="36">
        <f t="shared" si="15"/>
        <v>0</v>
      </c>
      <c r="I141" s="17"/>
      <c r="J141" s="36">
        <f t="shared" si="16"/>
        <v>0</v>
      </c>
    </row>
    <row r="142" spans="1:10">
      <c r="A142" s="14">
        <f t="shared" si="17"/>
        <v>34425</v>
      </c>
      <c r="B142" s="15">
        <f>+B141+30</f>
        <v>34454</v>
      </c>
      <c r="C142" s="32">
        <f t="shared" si="13"/>
        <v>30</v>
      </c>
      <c r="D142" s="29">
        <v>365</v>
      </c>
      <c r="E142" s="33">
        <v>0.03</v>
      </c>
      <c r="F142" s="34">
        <f>SUM($I$7:I142)</f>
        <v>0</v>
      </c>
      <c r="G142" s="35">
        <f t="shared" si="14"/>
        <v>0</v>
      </c>
      <c r="H142" s="36">
        <f t="shared" si="15"/>
        <v>0</v>
      </c>
      <c r="I142" s="17"/>
      <c r="J142" s="36">
        <f t="shared" si="16"/>
        <v>0</v>
      </c>
    </row>
    <row r="143" spans="1:10">
      <c r="A143" s="14">
        <f t="shared" si="17"/>
        <v>34455</v>
      </c>
      <c r="B143" s="15">
        <f>+B142+31</f>
        <v>34485</v>
      </c>
      <c r="C143" s="32">
        <f t="shared" si="13"/>
        <v>31</v>
      </c>
      <c r="D143" s="29">
        <v>365</v>
      </c>
      <c r="E143" s="33">
        <v>0.03</v>
      </c>
      <c r="F143" s="34">
        <f>SUM($I$7:I143)</f>
        <v>0</v>
      </c>
      <c r="G143" s="35">
        <f t="shared" si="14"/>
        <v>0</v>
      </c>
      <c r="H143" s="36">
        <f t="shared" si="15"/>
        <v>0</v>
      </c>
      <c r="I143" s="17"/>
      <c r="J143" s="36">
        <f t="shared" si="16"/>
        <v>0</v>
      </c>
    </row>
    <row r="144" spans="1:10">
      <c r="A144" s="14">
        <f t="shared" si="17"/>
        <v>34486</v>
      </c>
      <c r="B144" s="15">
        <f>+B143+30</f>
        <v>34515</v>
      </c>
      <c r="C144" s="32">
        <f t="shared" si="13"/>
        <v>30</v>
      </c>
      <c r="D144" s="29">
        <v>365</v>
      </c>
      <c r="E144" s="33">
        <v>0.03</v>
      </c>
      <c r="F144" s="34">
        <f>SUM($I$7:I144)</f>
        <v>0</v>
      </c>
      <c r="G144" s="35">
        <f t="shared" si="14"/>
        <v>0</v>
      </c>
      <c r="H144" s="36">
        <f t="shared" si="15"/>
        <v>0</v>
      </c>
      <c r="I144" s="17"/>
      <c r="J144" s="36">
        <f t="shared" si="16"/>
        <v>0</v>
      </c>
    </row>
    <row r="145" spans="1:10">
      <c r="A145" s="14">
        <f t="shared" si="17"/>
        <v>34516</v>
      </c>
      <c r="B145" s="15">
        <f>+B144+31</f>
        <v>34546</v>
      </c>
      <c r="C145" s="32">
        <f t="shared" si="13"/>
        <v>31</v>
      </c>
      <c r="D145" s="29">
        <v>365</v>
      </c>
      <c r="E145" s="33">
        <v>0.03</v>
      </c>
      <c r="F145" s="34">
        <f>SUM($I$7:I145)</f>
        <v>0</v>
      </c>
      <c r="G145" s="35">
        <f t="shared" si="14"/>
        <v>0</v>
      </c>
      <c r="H145" s="36">
        <f t="shared" si="15"/>
        <v>0</v>
      </c>
      <c r="I145" s="17"/>
      <c r="J145" s="36">
        <f t="shared" si="16"/>
        <v>0</v>
      </c>
    </row>
    <row r="146" spans="1:10">
      <c r="A146" s="14">
        <f t="shared" si="17"/>
        <v>34547</v>
      </c>
      <c r="B146" s="15">
        <f>+B145+31</f>
        <v>34577</v>
      </c>
      <c r="C146" s="32">
        <f t="shared" si="13"/>
        <v>31</v>
      </c>
      <c r="D146" s="29">
        <v>365</v>
      </c>
      <c r="E146" s="33">
        <v>0.03</v>
      </c>
      <c r="F146" s="34">
        <f>SUM($I$7:I146)</f>
        <v>0</v>
      </c>
      <c r="G146" s="35">
        <f t="shared" si="14"/>
        <v>0</v>
      </c>
      <c r="H146" s="36">
        <f t="shared" si="15"/>
        <v>0</v>
      </c>
      <c r="I146" s="17"/>
      <c r="J146" s="36">
        <f t="shared" si="16"/>
        <v>0</v>
      </c>
    </row>
    <row r="147" spans="1:10">
      <c r="A147" s="14">
        <f t="shared" si="17"/>
        <v>34578</v>
      </c>
      <c r="B147" s="15">
        <f>+B146+30</f>
        <v>34607</v>
      </c>
      <c r="C147" s="32">
        <f t="shared" si="13"/>
        <v>30</v>
      </c>
      <c r="D147" s="29">
        <v>365</v>
      </c>
      <c r="E147" s="33">
        <v>0.03</v>
      </c>
      <c r="F147" s="34">
        <f>SUM($I$7:I147)</f>
        <v>0</v>
      </c>
      <c r="G147" s="35">
        <f t="shared" si="14"/>
        <v>0</v>
      </c>
      <c r="H147" s="36">
        <f t="shared" si="15"/>
        <v>0</v>
      </c>
      <c r="I147" s="17"/>
      <c r="J147" s="36">
        <f t="shared" si="16"/>
        <v>0</v>
      </c>
    </row>
    <row r="148" spans="1:10">
      <c r="A148" s="14">
        <f t="shared" si="17"/>
        <v>34608</v>
      </c>
      <c r="B148" s="15">
        <f>+B147+31</f>
        <v>34638</v>
      </c>
      <c r="C148" s="32">
        <f t="shared" si="13"/>
        <v>31</v>
      </c>
      <c r="D148" s="29">
        <v>365</v>
      </c>
      <c r="E148" s="33">
        <v>0.03</v>
      </c>
      <c r="F148" s="34">
        <f>SUM($I$7:I148)</f>
        <v>0</v>
      </c>
      <c r="G148" s="35">
        <f t="shared" si="14"/>
        <v>0</v>
      </c>
      <c r="H148" s="36">
        <f t="shared" si="15"/>
        <v>0</v>
      </c>
      <c r="I148" s="17"/>
      <c r="J148" s="36">
        <f t="shared" si="16"/>
        <v>0</v>
      </c>
    </row>
    <row r="149" spans="1:10">
      <c r="A149" s="14">
        <f t="shared" si="17"/>
        <v>34639</v>
      </c>
      <c r="B149" s="15">
        <f>+B148+30</f>
        <v>34668</v>
      </c>
      <c r="C149" s="32">
        <f t="shared" si="13"/>
        <v>30</v>
      </c>
      <c r="D149" s="29">
        <v>365</v>
      </c>
      <c r="E149" s="33">
        <v>0.03</v>
      </c>
      <c r="F149" s="34">
        <f>SUM($I$7:I149)</f>
        <v>0</v>
      </c>
      <c r="G149" s="35">
        <f t="shared" si="14"/>
        <v>0</v>
      </c>
      <c r="H149" s="36">
        <f t="shared" si="15"/>
        <v>0</v>
      </c>
      <c r="I149" s="17"/>
      <c r="J149" s="36">
        <f t="shared" si="16"/>
        <v>0</v>
      </c>
    </row>
    <row r="150" spans="1:10">
      <c r="A150" s="14">
        <f t="shared" si="17"/>
        <v>34669</v>
      </c>
      <c r="B150" s="15">
        <f>+B149+31</f>
        <v>34699</v>
      </c>
      <c r="C150" s="32">
        <f t="shared" si="13"/>
        <v>31</v>
      </c>
      <c r="D150" s="29">
        <v>365</v>
      </c>
      <c r="E150" s="33">
        <v>0.03</v>
      </c>
      <c r="F150" s="34">
        <f>SUM($I$7:I150)</f>
        <v>0</v>
      </c>
      <c r="G150" s="35">
        <f t="shared" si="14"/>
        <v>0</v>
      </c>
      <c r="H150" s="36">
        <f t="shared" si="15"/>
        <v>0</v>
      </c>
      <c r="I150" s="17"/>
      <c r="J150" s="36">
        <f t="shared" si="16"/>
        <v>0</v>
      </c>
    </row>
    <row r="151" spans="1:10">
      <c r="A151" s="10">
        <f>1+B150</f>
        <v>34700</v>
      </c>
      <c r="B151" s="10">
        <f>+B150+31</f>
        <v>34730</v>
      </c>
      <c r="C151" s="32">
        <f t="shared" si="13"/>
        <v>31</v>
      </c>
      <c r="D151" s="29">
        <v>365</v>
      </c>
      <c r="E151" s="33">
        <v>0.03</v>
      </c>
      <c r="F151" s="34">
        <f>SUM($I$7:I151)</f>
        <v>0</v>
      </c>
      <c r="G151" s="35">
        <f t="shared" si="14"/>
        <v>0</v>
      </c>
      <c r="H151" s="36">
        <f t="shared" si="15"/>
        <v>0</v>
      </c>
      <c r="I151" s="17"/>
      <c r="J151" s="36">
        <f t="shared" si="16"/>
        <v>0</v>
      </c>
    </row>
    <row r="152" spans="1:10">
      <c r="A152" s="14">
        <f t="shared" ref="A152:A162" si="18">+B151+1</f>
        <v>34731</v>
      </c>
      <c r="B152" s="15">
        <f>+B151+28</f>
        <v>34758</v>
      </c>
      <c r="C152" s="32">
        <f t="shared" si="13"/>
        <v>28</v>
      </c>
      <c r="D152" s="29">
        <v>365</v>
      </c>
      <c r="E152" s="33">
        <v>0.03</v>
      </c>
      <c r="F152" s="34">
        <f>SUM($I$7:I152)</f>
        <v>0</v>
      </c>
      <c r="G152" s="35">
        <f t="shared" si="14"/>
        <v>0</v>
      </c>
      <c r="H152" s="36">
        <f t="shared" si="15"/>
        <v>0</v>
      </c>
      <c r="I152" s="17"/>
      <c r="J152" s="36">
        <f t="shared" si="16"/>
        <v>0</v>
      </c>
    </row>
    <row r="153" spans="1:10">
      <c r="A153" s="14">
        <f t="shared" si="18"/>
        <v>34759</v>
      </c>
      <c r="B153" s="15">
        <f>+B152+31</f>
        <v>34789</v>
      </c>
      <c r="C153" s="32">
        <f t="shared" si="13"/>
        <v>31</v>
      </c>
      <c r="D153" s="29">
        <v>365</v>
      </c>
      <c r="E153" s="33">
        <v>0.03</v>
      </c>
      <c r="F153" s="34">
        <f>SUM($I$7:I153)</f>
        <v>0</v>
      </c>
      <c r="G153" s="35">
        <f t="shared" si="14"/>
        <v>0</v>
      </c>
      <c r="H153" s="36">
        <f t="shared" si="15"/>
        <v>0</v>
      </c>
      <c r="I153" s="17"/>
      <c r="J153" s="36">
        <f t="shared" si="16"/>
        <v>0</v>
      </c>
    </row>
    <row r="154" spans="1:10">
      <c r="A154" s="14">
        <f t="shared" si="18"/>
        <v>34790</v>
      </c>
      <c r="B154" s="15">
        <f>+B153+30</f>
        <v>34819</v>
      </c>
      <c r="C154" s="32">
        <f t="shared" si="13"/>
        <v>30</v>
      </c>
      <c r="D154" s="29">
        <v>365</v>
      </c>
      <c r="E154" s="33">
        <v>0.03</v>
      </c>
      <c r="F154" s="34">
        <f>SUM($I$7:I154)</f>
        <v>0</v>
      </c>
      <c r="G154" s="35">
        <f t="shared" si="14"/>
        <v>0</v>
      </c>
      <c r="H154" s="36">
        <f t="shared" si="15"/>
        <v>0</v>
      </c>
      <c r="I154" s="17"/>
      <c r="J154" s="36">
        <f t="shared" si="16"/>
        <v>0</v>
      </c>
    </row>
    <row r="155" spans="1:10">
      <c r="A155" s="14">
        <f t="shared" si="18"/>
        <v>34820</v>
      </c>
      <c r="B155" s="15">
        <f>+B154+31</f>
        <v>34850</v>
      </c>
      <c r="C155" s="32">
        <f t="shared" si="13"/>
        <v>31</v>
      </c>
      <c r="D155" s="29">
        <v>365</v>
      </c>
      <c r="E155" s="33">
        <v>0.03</v>
      </c>
      <c r="F155" s="34">
        <f>SUM($I$7:I155)</f>
        <v>0</v>
      </c>
      <c r="G155" s="35">
        <f t="shared" si="14"/>
        <v>0</v>
      </c>
      <c r="H155" s="36">
        <f t="shared" si="15"/>
        <v>0</v>
      </c>
      <c r="I155" s="17"/>
      <c r="J155" s="36">
        <f t="shared" si="16"/>
        <v>0</v>
      </c>
    </row>
    <row r="156" spans="1:10">
      <c r="A156" s="14">
        <f t="shared" si="18"/>
        <v>34851</v>
      </c>
      <c r="B156" s="15">
        <f>+B155+30</f>
        <v>34880</v>
      </c>
      <c r="C156" s="32">
        <f t="shared" si="13"/>
        <v>30</v>
      </c>
      <c r="D156" s="29">
        <v>365</v>
      </c>
      <c r="E156" s="33">
        <v>0.03</v>
      </c>
      <c r="F156" s="34">
        <f>SUM($I$7:I156)</f>
        <v>0</v>
      </c>
      <c r="G156" s="35">
        <f t="shared" si="14"/>
        <v>0</v>
      </c>
      <c r="H156" s="36">
        <f t="shared" si="15"/>
        <v>0</v>
      </c>
      <c r="I156" s="17"/>
      <c r="J156" s="36">
        <f t="shared" si="16"/>
        <v>0</v>
      </c>
    </row>
    <row r="157" spans="1:10">
      <c r="A157" s="14">
        <f t="shared" si="18"/>
        <v>34881</v>
      </c>
      <c r="B157" s="15">
        <f>+B156+31</f>
        <v>34911</v>
      </c>
      <c r="C157" s="32">
        <f t="shared" si="13"/>
        <v>31</v>
      </c>
      <c r="D157" s="29">
        <v>365</v>
      </c>
      <c r="E157" s="33">
        <v>0.05</v>
      </c>
      <c r="F157" s="34">
        <f>SUM($I$7:I157)</f>
        <v>0</v>
      </c>
      <c r="G157" s="35">
        <f t="shared" si="14"/>
        <v>0</v>
      </c>
      <c r="H157" s="36">
        <f t="shared" si="15"/>
        <v>0</v>
      </c>
      <c r="I157" s="17"/>
      <c r="J157" s="36">
        <f t="shared" si="16"/>
        <v>0</v>
      </c>
    </row>
    <row r="158" spans="1:10">
      <c r="A158" s="14">
        <f t="shared" si="18"/>
        <v>34912</v>
      </c>
      <c r="B158" s="15">
        <f>+B157+31</f>
        <v>34942</v>
      </c>
      <c r="C158" s="32">
        <f t="shared" si="13"/>
        <v>31</v>
      </c>
      <c r="D158" s="29">
        <v>365</v>
      </c>
      <c r="E158" s="33">
        <v>0.05</v>
      </c>
      <c r="F158" s="34">
        <f>SUM($I$7:I158)</f>
        <v>0</v>
      </c>
      <c r="G158" s="35">
        <f t="shared" si="14"/>
        <v>0</v>
      </c>
      <c r="H158" s="36">
        <f t="shared" si="15"/>
        <v>0</v>
      </c>
      <c r="I158" s="17"/>
      <c r="J158" s="36">
        <f t="shared" si="16"/>
        <v>0</v>
      </c>
    </row>
    <row r="159" spans="1:10">
      <c r="A159" s="14">
        <f t="shared" si="18"/>
        <v>34943</v>
      </c>
      <c r="B159" s="15">
        <f>+B158+30</f>
        <v>34972</v>
      </c>
      <c r="C159" s="32">
        <f t="shared" si="13"/>
        <v>30</v>
      </c>
      <c r="D159" s="29">
        <v>365</v>
      </c>
      <c r="E159" s="33">
        <v>0.05</v>
      </c>
      <c r="F159" s="34">
        <f>SUM($I$7:I159)</f>
        <v>0</v>
      </c>
      <c r="G159" s="35">
        <f t="shared" si="14"/>
        <v>0</v>
      </c>
      <c r="H159" s="36">
        <f t="shared" si="15"/>
        <v>0</v>
      </c>
      <c r="I159" s="17"/>
      <c r="J159" s="36">
        <f t="shared" si="16"/>
        <v>0</v>
      </c>
    </row>
    <row r="160" spans="1:10">
      <c r="A160" s="14">
        <f t="shared" si="18"/>
        <v>34973</v>
      </c>
      <c r="B160" s="15">
        <f>+B159+31</f>
        <v>35003</v>
      </c>
      <c r="C160" s="32">
        <f t="shared" si="13"/>
        <v>31</v>
      </c>
      <c r="D160" s="29">
        <v>365</v>
      </c>
      <c r="E160" s="33">
        <v>0.05</v>
      </c>
      <c r="F160" s="34">
        <f>SUM($I$7:I160)</f>
        <v>0</v>
      </c>
      <c r="G160" s="35">
        <f t="shared" si="14"/>
        <v>0</v>
      </c>
      <c r="H160" s="36">
        <f t="shared" si="15"/>
        <v>0</v>
      </c>
      <c r="I160" s="17"/>
      <c r="J160" s="36">
        <f t="shared" si="16"/>
        <v>0</v>
      </c>
    </row>
    <row r="161" spans="1:10">
      <c r="A161" s="14">
        <f t="shared" si="18"/>
        <v>35004</v>
      </c>
      <c r="B161" s="15">
        <f>+B160+30</f>
        <v>35033</v>
      </c>
      <c r="C161" s="32">
        <f t="shared" si="13"/>
        <v>30</v>
      </c>
      <c r="D161" s="29">
        <v>365</v>
      </c>
      <c r="E161" s="33">
        <v>0.05</v>
      </c>
      <c r="F161" s="34">
        <f>SUM($I$7:I161)</f>
        <v>0</v>
      </c>
      <c r="G161" s="35">
        <f t="shared" si="14"/>
        <v>0</v>
      </c>
      <c r="H161" s="36">
        <f t="shared" si="15"/>
        <v>0</v>
      </c>
      <c r="I161" s="17"/>
      <c r="J161" s="36">
        <f t="shared" si="16"/>
        <v>0</v>
      </c>
    </row>
    <row r="162" spans="1:10">
      <c r="A162" s="14">
        <f t="shared" si="18"/>
        <v>35034</v>
      </c>
      <c r="B162" s="15">
        <f>+B161+31</f>
        <v>35064</v>
      </c>
      <c r="C162" s="32">
        <f t="shared" si="13"/>
        <v>31</v>
      </c>
      <c r="D162" s="29">
        <v>365</v>
      </c>
      <c r="E162" s="33">
        <v>0.05</v>
      </c>
      <c r="F162" s="34">
        <f>SUM($I$7:I162)</f>
        <v>0</v>
      </c>
      <c r="G162" s="35">
        <f t="shared" si="14"/>
        <v>0</v>
      </c>
      <c r="H162" s="36">
        <f t="shared" si="15"/>
        <v>0</v>
      </c>
      <c r="I162" s="17"/>
      <c r="J162" s="36">
        <f t="shared" si="16"/>
        <v>0</v>
      </c>
    </row>
    <row r="163" spans="1:10">
      <c r="A163" s="10">
        <f>1+B162</f>
        <v>35065</v>
      </c>
      <c r="B163" s="10">
        <f>+B162+31</f>
        <v>35095</v>
      </c>
      <c r="C163" s="32">
        <f t="shared" si="13"/>
        <v>31</v>
      </c>
      <c r="D163" s="29">
        <v>366</v>
      </c>
      <c r="E163" s="33">
        <v>0.05</v>
      </c>
      <c r="F163" s="34">
        <f>SUM($I$7:I163)</f>
        <v>0</v>
      </c>
      <c r="G163" s="35">
        <f t="shared" si="14"/>
        <v>0</v>
      </c>
      <c r="H163" s="36">
        <f t="shared" si="15"/>
        <v>0</v>
      </c>
      <c r="I163" s="17"/>
      <c r="J163" s="36">
        <f t="shared" si="16"/>
        <v>0</v>
      </c>
    </row>
    <row r="164" spans="1:10">
      <c r="A164" s="14">
        <f t="shared" ref="A164:A174" si="19">+B163+1</f>
        <v>35096</v>
      </c>
      <c r="B164" s="15">
        <f>+B163+29</f>
        <v>35124</v>
      </c>
      <c r="C164" s="32">
        <f t="shared" si="13"/>
        <v>29</v>
      </c>
      <c r="D164" s="29">
        <v>366</v>
      </c>
      <c r="E164" s="33">
        <v>0.05</v>
      </c>
      <c r="F164" s="34">
        <f>SUM($I$7:I164)</f>
        <v>0</v>
      </c>
      <c r="G164" s="35">
        <f t="shared" si="14"/>
        <v>0</v>
      </c>
      <c r="H164" s="36">
        <f t="shared" si="15"/>
        <v>0</v>
      </c>
      <c r="I164" s="17"/>
      <c r="J164" s="36">
        <f t="shared" si="16"/>
        <v>0</v>
      </c>
    </row>
    <row r="165" spans="1:10">
      <c r="A165" s="14">
        <f t="shared" si="19"/>
        <v>35125</v>
      </c>
      <c r="B165" s="15">
        <f>+B164+31</f>
        <v>35155</v>
      </c>
      <c r="C165" s="32">
        <f t="shared" si="13"/>
        <v>31</v>
      </c>
      <c r="D165" s="29">
        <v>366</v>
      </c>
      <c r="E165" s="33">
        <v>0.05</v>
      </c>
      <c r="F165" s="34">
        <f>SUM($I$7:I165)</f>
        <v>0</v>
      </c>
      <c r="G165" s="35">
        <f t="shared" si="14"/>
        <v>0</v>
      </c>
      <c r="H165" s="36">
        <f t="shared" si="15"/>
        <v>0</v>
      </c>
      <c r="I165" s="17"/>
      <c r="J165" s="36">
        <f t="shared" si="16"/>
        <v>0</v>
      </c>
    </row>
    <row r="166" spans="1:10">
      <c r="A166" s="14">
        <f t="shared" si="19"/>
        <v>35156</v>
      </c>
      <c r="B166" s="15">
        <f>+B165+30</f>
        <v>35185</v>
      </c>
      <c r="C166" s="32">
        <f t="shared" si="13"/>
        <v>30</v>
      </c>
      <c r="D166" s="29">
        <v>366</v>
      </c>
      <c r="E166" s="33">
        <v>0.05</v>
      </c>
      <c r="F166" s="34">
        <f>SUM($I$7:I166)</f>
        <v>0</v>
      </c>
      <c r="G166" s="35">
        <f t="shared" si="14"/>
        <v>0</v>
      </c>
      <c r="H166" s="36">
        <f t="shared" si="15"/>
        <v>0</v>
      </c>
      <c r="I166" s="17"/>
      <c r="J166" s="36">
        <f t="shared" si="16"/>
        <v>0</v>
      </c>
    </row>
    <row r="167" spans="1:10">
      <c r="A167" s="14">
        <f t="shared" si="19"/>
        <v>35186</v>
      </c>
      <c r="B167" s="15">
        <f>+B166+31</f>
        <v>35216</v>
      </c>
      <c r="C167" s="32">
        <f t="shared" si="13"/>
        <v>31</v>
      </c>
      <c r="D167" s="29">
        <v>366</v>
      </c>
      <c r="E167" s="33">
        <v>0.05</v>
      </c>
      <c r="F167" s="34">
        <f>SUM($I$7:I167)</f>
        <v>0</v>
      </c>
      <c r="G167" s="35">
        <f t="shared" si="14"/>
        <v>0</v>
      </c>
      <c r="H167" s="36">
        <f t="shared" si="15"/>
        <v>0</v>
      </c>
      <c r="I167" s="17"/>
      <c r="J167" s="36">
        <f t="shared" si="16"/>
        <v>0</v>
      </c>
    </row>
    <row r="168" spans="1:10">
      <c r="A168" s="14">
        <f t="shared" si="19"/>
        <v>35217</v>
      </c>
      <c r="B168" s="15">
        <f>+B167+30</f>
        <v>35246</v>
      </c>
      <c r="C168" s="32">
        <f t="shared" si="13"/>
        <v>30</v>
      </c>
      <c r="D168" s="29">
        <v>366</v>
      </c>
      <c r="E168" s="33">
        <v>0.05</v>
      </c>
      <c r="F168" s="34">
        <f>SUM($I$7:I168)</f>
        <v>0</v>
      </c>
      <c r="G168" s="35">
        <f t="shared" si="14"/>
        <v>0</v>
      </c>
      <c r="H168" s="36">
        <f t="shared" si="15"/>
        <v>0</v>
      </c>
      <c r="I168" s="17"/>
      <c r="J168" s="36">
        <f t="shared" si="16"/>
        <v>0</v>
      </c>
    </row>
    <row r="169" spans="1:10">
      <c r="A169" s="14">
        <f t="shared" si="19"/>
        <v>35247</v>
      </c>
      <c r="B169" s="15">
        <f>+B168+31</f>
        <v>35277</v>
      </c>
      <c r="C169" s="32">
        <f t="shared" si="13"/>
        <v>31</v>
      </c>
      <c r="D169" s="29">
        <v>366</v>
      </c>
      <c r="E169" s="33">
        <v>0.05</v>
      </c>
      <c r="F169" s="34">
        <f>SUM($I$7:I169)</f>
        <v>0</v>
      </c>
      <c r="G169" s="35">
        <f t="shared" si="14"/>
        <v>0</v>
      </c>
      <c r="H169" s="36">
        <f t="shared" si="15"/>
        <v>0</v>
      </c>
      <c r="I169" s="17"/>
      <c r="J169" s="36">
        <f t="shared" si="16"/>
        <v>0</v>
      </c>
    </row>
    <row r="170" spans="1:10">
      <c r="A170" s="14">
        <f t="shared" si="19"/>
        <v>35278</v>
      </c>
      <c r="B170" s="15">
        <f>+B169+31</f>
        <v>35308</v>
      </c>
      <c r="C170" s="32">
        <f t="shared" si="13"/>
        <v>31</v>
      </c>
      <c r="D170" s="29">
        <v>366</v>
      </c>
      <c r="E170" s="33">
        <v>0.05</v>
      </c>
      <c r="F170" s="34">
        <f>SUM($I$7:I170)</f>
        <v>0</v>
      </c>
      <c r="G170" s="35">
        <f t="shared" si="14"/>
        <v>0</v>
      </c>
      <c r="H170" s="36">
        <f t="shared" si="15"/>
        <v>0</v>
      </c>
      <c r="I170" s="17"/>
      <c r="J170" s="36">
        <f t="shared" si="16"/>
        <v>0</v>
      </c>
    </row>
    <row r="171" spans="1:10">
      <c r="A171" s="14">
        <f t="shared" si="19"/>
        <v>35309</v>
      </c>
      <c r="B171" s="15">
        <f>+B170+30</f>
        <v>35338</v>
      </c>
      <c r="C171" s="32">
        <f t="shared" si="13"/>
        <v>30</v>
      </c>
      <c r="D171" s="29">
        <v>366</v>
      </c>
      <c r="E171" s="33">
        <v>0.05</v>
      </c>
      <c r="F171" s="34">
        <f>SUM($I$7:I171)</f>
        <v>0</v>
      </c>
      <c r="G171" s="35">
        <f t="shared" si="14"/>
        <v>0</v>
      </c>
      <c r="H171" s="36">
        <f t="shared" si="15"/>
        <v>0</v>
      </c>
      <c r="I171" s="17"/>
      <c r="J171" s="36">
        <f t="shared" si="16"/>
        <v>0</v>
      </c>
    </row>
    <row r="172" spans="1:10">
      <c r="A172" s="14">
        <f t="shared" si="19"/>
        <v>35339</v>
      </c>
      <c r="B172" s="15">
        <f>+B171+31</f>
        <v>35369</v>
      </c>
      <c r="C172" s="32">
        <f t="shared" si="13"/>
        <v>31</v>
      </c>
      <c r="D172" s="29">
        <v>366</v>
      </c>
      <c r="E172" s="33">
        <v>0.05</v>
      </c>
      <c r="F172" s="34">
        <f>SUM($I$7:I172)</f>
        <v>0</v>
      </c>
      <c r="G172" s="35">
        <f t="shared" si="14"/>
        <v>0</v>
      </c>
      <c r="H172" s="36">
        <f t="shared" si="15"/>
        <v>0</v>
      </c>
      <c r="I172" s="17"/>
      <c r="J172" s="36">
        <f t="shared" si="16"/>
        <v>0</v>
      </c>
    </row>
    <row r="173" spans="1:10">
      <c r="A173" s="14">
        <f t="shared" si="19"/>
        <v>35370</v>
      </c>
      <c r="B173" s="15">
        <f>+B172+30</f>
        <v>35399</v>
      </c>
      <c r="C173" s="32">
        <f t="shared" si="13"/>
        <v>30</v>
      </c>
      <c r="D173" s="29">
        <v>366</v>
      </c>
      <c r="E173" s="33">
        <v>0.05</v>
      </c>
      <c r="F173" s="34">
        <f>SUM($I$7:I173)</f>
        <v>0</v>
      </c>
      <c r="G173" s="35">
        <f t="shared" si="14"/>
        <v>0</v>
      </c>
      <c r="H173" s="36">
        <f t="shared" si="15"/>
        <v>0</v>
      </c>
      <c r="I173" s="17"/>
      <c r="J173" s="36">
        <f t="shared" si="16"/>
        <v>0</v>
      </c>
    </row>
    <row r="174" spans="1:10">
      <c r="A174" s="14">
        <f t="shared" si="19"/>
        <v>35400</v>
      </c>
      <c r="B174" s="15">
        <f>+B173+31</f>
        <v>35430</v>
      </c>
      <c r="C174" s="32">
        <f t="shared" si="13"/>
        <v>31</v>
      </c>
      <c r="D174" s="29">
        <v>366</v>
      </c>
      <c r="E174" s="33">
        <v>0.05</v>
      </c>
      <c r="F174" s="34">
        <f>SUM($I$7:I174)</f>
        <v>0</v>
      </c>
      <c r="G174" s="35">
        <f t="shared" si="14"/>
        <v>0</v>
      </c>
      <c r="H174" s="36">
        <f t="shared" si="15"/>
        <v>0</v>
      </c>
      <c r="I174" s="17"/>
      <c r="J174" s="36">
        <f t="shared" si="16"/>
        <v>0</v>
      </c>
    </row>
    <row r="175" spans="1:10">
      <c r="A175" s="10">
        <f>1+B174</f>
        <v>35431</v>
      </c>
      <c r="B175" s="10">
        <f>+B174+31</f>
        <v>35461</v>
      </c>
      <c r="C175" s="32">
        <f t="shared" si="13"/>
        <v>31</v>
      </c>
      <c r="D175" s="29">
        <v>365</v>
      </c>
      <c r="E175" s="33">
        <v>0.05</v>
      </c>
      <c r="F175" s="34">
        <f>SUM($I$7:I175)</f>
        <v>0</v>
      </c>
      <c r="G175" s="35">
        <f t="shared" si="14"/>
        <v>0</v>
      </c>
      <c r="H175" s="36">
        <f t="shared" si="15"/>
        <v>0</v>
      </c>
      <c r="I175" s="17"/>
      <c r="J175" s="36">
        <f t="shared" si="16"/>
        <v>0</v>
      </c>
    </row>
    <row r="176" spans="1:10">
      <c r="A176" s="14">
        <f t="shared" ref="A176:A186" si="20">+B175+1</f>
        <v>35462</v>
      </c>
      <c r="B176" s="15">
        <f>+B175+28</f>
        <v>35489</v>
      </c>
      <c r="C176" s="32">
        <f t="shared" si="13"/>
        <v>28</v>
      </c>
      <c r="D176" s="29">
        <v>365</v>
      </c>
      <c r="E176" s="33">
        <v>0.05</v>
      </c>
      <c r="F176" s="34">
        <f>SUM($I$7:I176)</f>
        <v>0</v>
      </c>
      <c r="G176" s="35">
        <f t="shared" si="14"/>
        <v>0</v>
      </c>
      <c r="H176" s="36">
        <f t="shared" si="15"/>
        <v>0</v>
      </c>
      <c r="I176" s="17"/>
      <c r="J176" s="36">
        <f t="shared" si="16"/>
        <v>0</v>
      </c>
    </row>
    <row r="177" spans="1:10">
      <c r="A177" s="14">
        <f t="shared" si="20"/>
        <v>35490</v>
      </c>
      <c r="B177" s="15">
        <f>+B176+31</f>
        <v>35520</v>
      </c>
      <c r="C177" s="32">
        <f t="shared" si="13"/>
        <v>31</v>
      </c>
      <c r="D177" s="29">
        <v>365</v>
      </c>
      <c r="E177" s="33">
        <v>0.05</v>
      </c>
      <c r="F177" s="34">
        <f>SUM($I$7:I177)</f>
        <v>0</v>
      </c>
      <c r="G177" s="35">
        <f t="shared" si="14"/>
        <v>0</v>
      </c>
      <c r="H177" s="36">
        <f t="shared" si="15"/>
        <v>0</v>
      </c>
      <c r="I177" s="17"/>
      <c r="J177" s="36">
        <f t="shared" si="16"/>
        <v>0</v>
      </c>
    </row>
    <row r="178" spans="1:10">
      <c r="A178" s="14">
        <f t="shared" si="20"/>
        <v>35521</v>
      </c>
      <c r="B178" s="15">
        <f>+B177+30</f>
        <v>35550</v>
      </c>
      <c r="C178" s="32">
        <f t="shared" si="13"/>
        <v>30</v>
      </c>
      <c r="D178" s="29">
        <v>365</v>
      </c>
      <c r="E178" s="33">
        <v>0.05</v>
      </c>
      <c r="F178" s="34">
        <f>SUM($I$7:I178)</f>
        <v>0</v>
      </c>
      <c r="G178" s="35">
        <f t="shared" si="14"/>
        <v>0</v>
      </c>
      <c r="H178" s="36">
        <f t="shared" si="15"/>
        <v>0</v>
      </c>
      <c r="I178" s="17"/>
      <c r="J178" s="36">
        <f t="shared" si="16"/>
        <v>0</v>
      </c>
    </row>
    <row r="179" spans="1:10">
      <c r="A179" s="14">
        <f t="shared" si="20"/>
        <v>35551</v>
      </c>
      <c r="B179" s="15">
        <f>+B178+31</f>
        <v>35581</v>
      </c>
      <c r="C179" s="32">
        <f t="shared" si="13"/>
        <v>31</v>
      </c>
      <c r="D179" s="29">
        <v>365</v>
      </c>
      <c r="E179" s="33">
        <v>0.05</v>
      </c>
      <c r="F179" s="34">
        <f>SUM($I$7:I179)</f>
        <v>0</v>
      </c>
      <c r="G179" s="35">
        <f t="shared" si="14"/>
        <v>0</v>
      </c>
      <c r="H179" s="36">
        <f t="shared" si="15"/>
        <v>0</v>
      </c>
      <c r="I179" s="17"/>
      <c r="J179" s="36">
        <f t="shared" si="16"/>
        <v>0</v>
      </c>
    </row>
    <row r="180" spans="1:10">
      <c r="A180" s="14">
        <f t="shared" si="20"/>
        <v>35582</v>
      </c>
      <c r="B180" s="15">
        <f>+B179+30</f>
        <v>35611</v>
      </c>
      <c r="C180" s="32">
        <f t="shared" si="13"/>
        <v>30</v>
      </c>
      <c r="D180" s="29">
        <v>365</v>
      </c>
      <c r="E180" s="33">
        <v>0.05</v>
      </c>
      <c r="F180" s="34">
        <f>SUM($I$7:I180)</f>
        <v>0</v>
      </c>
      <c r="G180" s="35">
        <f t="shared" si="14"/>
        <v>0</v>
      </c>
      <c r="H180" s="36">
        <f t="shared" si="15"/>
        <v>0</v>
      </c>
      <c r="I180" s="17"/>
      <c r="J180" s="36">
        <f t="shared" si="16"/>
        <v>0</v>
      </c>
    </row>
    <row r="181" spans="1:10">
      <c r="A181" s="14">
        <f t="shared" si="20"/>
        <v>35612</v>
      </c>
      <c r="B181" s="15">
        <f>+B180+31</f>
        <v>35642</v>
      </c>
      <c r="C181" s="32">
        <f t="shared" si="13"/>
        <v>31</v>
      </c>
      <c r="D181" s="29">
        <v>365</v>
      </c>
      <c r="E181" s="33">
        <v>0.05</v>
      </c>
      <c r="F181" s="34">
        <f>SUM($I$7:I181)</f>
        <v>0</v>
      </c>
      <c r="G181" s="35">
        <f t="shared" si="14"/>
        <v>0</v>
      </c>
      <c r="H181" s="36">
        <f t="shared" si="15"/>
        <v>0</v>
      </c>
      <c r="I181" s="17"/>
      <c r="J181" s="36">
        <f t="shared" si="16"/>
        <v>0</v>
      </c>
    </row>
    <row r="182" spans="1:10">
      <c r="A182" s="14">
        <f t="shared" si="20"/>
        <v>35643</v>
      </c>
      <c r="B182" s="15">
        <f>+B181+31</f>
        <v>35673</v>
      </c>
      <c r="C182" s="32">
        <f t="shared" si="13"/>
        <v>31</v>
      </c>
      <c r="D182" s="29">
        <v>365</v>
      </c>
      <c r="E182" s="33">
        <v>0.05</v>
      </c>
      <c r="F182" s="34">
        <f>SUM($I$7:I182)</f>
        <v>0</v>
      </c>
      <c r="G182" s="35">
        <f t="shared" si="14"/>
        <v>0</v>
      </c>
      <c r="H182" s="36">
        <f t="shared" si="15"/>
        <v>0</v>
      </c>
      <c r="I182" s="17"/>
      <c r="J182" s="36">
        <f t="shared" si="16"/>
        <v>0</v>
      </c>
    </row>
    <row r="183" spans="1:10">
      <c r="A183" s="14">
        <f t="shared" si="20"/>
        <v>35674</v>
      </c>
      <c r="B183" s="15">
        <f>+B182+30</f>
        <v>35703</v>
      </c>
      <c r="C183" s="32">
        <f t="shared" si="13"/>
        <v>30</v>
      </c>
      <c r="D183" s="29">
        <v>365</v>
      </c>
      <c r="E183" s="33">
        <v>0.05</v>
      </c>
      <c r="F183" s="34">
        <f>SUM($I$7:I183)</f>
        <v>0</v>
      </c>
      <c r="G183" s="35">
        <f t="shared" si="14"/>
        <v>0</v>
      </c>
      <c r="H183" s="36">
        <f t="shared" si="15"/>
        <v>0</v>
      </c>
      <c r="I183" s="17"/>
      <c r="J183" s="36">
        <f t="shared" si="16"/>
        <v>0</v>
      </c>
    </row>
    <row r="184" spans="1:10">
      <c r="A184" s="14">
        <f t="shared" si="20"/>
        <v>35704</v>
      </c>
      <c r="B184" s="15">
        <f>+B183+31</f>
        <v>35734</v>
      </c>
      <c r="C184" s="32">
        <f t="shared" si="13"/>
        <v>31</v>
      </c>
      <c r="D184" s="29">
        <v>365</v>
      </c>
      <c r="E184" s="33">
        <v>0.05</v>
      </c>
      <c r="F184" s="34">
        <f>SUM($I$7:I184)</f>
        <v>0</v>
      </c>
      <c r="G184" s="35">
        <f t="shared" si="14"/>
        <v>0</v>
      </c>
      <c r="H184" s="36">
        <f t="shared" si="15"/>
        <v>0</v>
      </c>
      <c r="I184" s="17"/>
      <c r="J184" s="36">
        <f t="shared" si="16"/>
        <v>0</v>
      </c>
    </row>
    <row r="185" spans="1:10">
      <c r="A185" s="14">
        <f t="shared" si="20"/>
        <v>35735</v>
      </c>
      <c r="B185" s="15">
        <f>+B184+30</f>
        <v>35764</v>
      </c>
      <c r="C185" s="32">
        <f t="shared" si="13"/>
        <v>30</v>
      </c>
      <c r="D185" s="29">
        <v>365</v>
      </c>
      <c r="E185" s="33">
        <v>0.05</v>
      </c>
      <c r="F185" s="34">
        <f>SUM($I$7:I185)</f>
        <v>0</v>
      </c>
      <c r="G185" s="35">
        <f t="shared" si="14"/>
        <v>0</v>
      </c>
      <c r="H185" s="36">
        <f t="shared" si="15"/>
        <v>0</v>
      </c>
      <c r="I185" s="17"/>
      <c r="J185" s="36">
        <f t="shared" si="16"/>
        <v>0</v>
      </c>
    </row>
    <row r="186" spans="1:10">
      <c r="A186" s="14">
        <f t="shared" si="20"/>
        <v>35765</v>
      </c>
      <c r="B186" s="15">
        <f>+B185+31</f>
        <v>35795</v>
      </c>
      <c r="C186" s="32">
        <f t="shared" si="13"/>
        <v>31</v>
      </c>
      <c r="D186" s="29">
        <v>365</v>
      </c>
      <c r="E186" s="33">
        <v>0.05</v>
      </c>
      <c r="F186" s="34">
        <f>SUM($I$7:I186)</f>
        <v>0</v>
      </c>
      <c r="G186" s="35">
        <f t="shared" si="14"/>
        <v>0</v>
      </c>
      <c r="H186" s="36">
        <f t="shared" si="15"/>
        <v>0</v>
      </c>
      <c r="I186" s="17"/>
      <c r="J186" s="36">
        <f t="shared" si="16"/>
        <v>0</v>
      </c>
    </row>
    <row r="187" spans="1:10">
      <c r="A187" s="10">
        <f>1+B186</f>
        <v>35796</v>
      </c>
      <c r="B187" s="10">
        <f>+B186+31</f>
        <v>35826</v>
      </c>
      <c r="C187" s="32">
        <f t="shared" si="13"/>
        <v>31</v>
      </c>
      <c r="D187" s="29">
        <v>365</v>
      </c>
      <c r="E187" s="33">
        <v>0.05</v>
      </c>
      <c r="F187" s="34">
        <f>SUM($I$7:I187)</f>
        <v>0</v>
      </c>
      <c r="G187" s="35">
        <f t="shared" si="14"/>
        <v>0</v>
      </c>
      <c r="H187" s="36">
        <f t="shared" si="15"/>
        <v>0</v>
      </c>
      <c r="I187" s="17"/>
      <c r="J187" s="36">
        <f t="shared" si="16"/>
        <v>0</v>
      </c>
    </row>
    <row r="188" spans="1:10">
      <c r="A188" s="14">
        <f t="shared" ref="A188:A198" si="21">+B187+1</f>
        <v>35827</v>
      </c>
      <c r="B188" s="15">
        <f>+B187+28</f>
        <v>35854</v>
      </c>
      <c r="C188" s="32">
        <f t="shared" si="13"/>
        <v>28</v>
      </c>
      <c r="D188" s="29">
        <v>365</v>
      </c>
      <c r="E188" s="33">
        <v>0.05</v>
      </c>
      <c r="F188" s="34">
        <f>SUM($I$7:I188)</f>
        <v>0</v>
      </c>
      <c r="G188" s="35">
        <f t="shared" si="14"/>
        <v>0</v>
      </c>
      <c r="H188" s="36">
        <f t="shared" si="15"/>
        <v>0</v>
      </c>
      <c r="I188" s="17"/>
      <c r="J188" s="36">
        <f t="shared" si="16"/>
        <v>0</v>
      </c>
    </row>
    <row r="189" spans="1:10">
      <c r="A189" s="14">
        <f t="shared" si="21"/>
        <v>35855</v>
      </c>
      <c r="B189" s="15">
        <f>+B188+31</f>
        <v>35885</v>
      </c>
      <c r="C189" s="32">
        <f t="shared" si="13"/>
        <v>31</v>
      </c>
      <c r="D189" s="29">
        <v>365</v>
      </c>
      <c r="E189" s="33">
        <v>0.05</v>
      </c>
      <c r="F189" s="34">
        <f>SUM($I$7:I189)</f>
        <v>0</v>
      </c>
      <c r="G189" s="35">
        <f t="shared" si="14"/>
        <v>0</v>
      </c>
      <c r="H189" s="36">
        <f t="shared" si="15"/>
        <v>0</v>
      </c>
      <c r="I189" s="17"/>
      <c r="J189" s="36">
        <f t="shared" si="16"/>
        <v>0</v>
      </c>
    </row>
    <row r="190" spans="1:10">
      <c r="A190" s="14">
        <f t="shared" si="21"/>
        <v>35886</v>
      </c>
      <c r="B190" s="15">
        <f>+B189+30</f>
        <v>35915</v>
      </c>
      <c r="C190" s="32">
        <f t="shared" si="13"/>
        <v>30</v>
      </c>
      <c r="D190" s="29">
        <v>365</v>
      </c>
      <c r="E190" s="33">
        <v>0.05</v>
      </c>
      <c r="F190" s="34">
        <f>SUM($I$7:I190)</f>
        <v>0</v>
      </c>
      <c r="G190" s="35">
        <f t="shared" si="14"/>
        <v>0</v>
      </c>
      <c r="H190" s="36">
        <f t="shared" si="15"/>
        <v>0</v>
      </c>
      <c r="I190" s="17"/>
      <c r="J190" s="36">
        <f t="shared" si="16"/>
        <v>0</v>
      </c>
    </row>
    <row r="191" spans="1:10">
      <c r="A191" s="14">
        <f t="shared" si="21"/>
        <v>35916</v>
      </c>
      <c r="B191" s="15">
        <f>+B190+31</f>
        <v>35946</v>
      </c>
      <c r="C191" s="32">
        <f t="shared" si="13"/>
        <v>31</v>
      </c>
      <c r="D191" s="29">
        <v>365</v>
      </c>
      <c r="E191" s="33">
        <v>0.05</v>
      </c>
      <c r="F191" s="34">
        <f>SUM($I$7:I191)</f>
        <v>0</v>
      </c>
      <c r="G191" s="35">
        <f t="shared" si="14"/>
        <v>0</v>
      </c>
      <c r="H191" s="36">
        <f t="shared" si="15"/>
        <v>0</v>
      </c>
      <c r="I191" s="17"/>
      <c r="J191" s="36">
        <f t="shared" si="16"/>
        <v>0</v>
      </c>
    </row>
    <row r="192" spans="1:10">
      <c r="A192" s="14">
        <f t="shared" si="21"/>
        <v>35947</v>
      </c>
      <c r="B192" s="15">
        <f>+B191+30</f>
        <v>35976</v>
      </c>
      <c r="C192" s="32">
        <f t="shared" si="13"/>
        <v>30</v>
      </c>
      <c r="D192" s="29">
        <v>365</v>
      </c>
      <c r="E192" s="33">
        <v>0.05</v>
      </c>
      <c r="F192" s="34">
        <f>SUM($I$7:I192)</f>
        <v>0</v>
      </c>
      <c r="G192" s="35">
        <f t="shared" si="14"/>
        <v>0</v>
      </c>
      <c r="H192" s="36">
        <f t="shared" si="15"/>
        <v>0</v>
      </c>
      <c r="I192" s="17"/>
      <c r="J192" s="36">
        <f t="shared" si="16"/>
        <v>0</v>
      </c>
    </row>
    <row r="193" spans="1:10">
      <c r="A193" s="14">
        <f t="shared" si="21"/>
        <v>35977</v>
      </c>
      <c r="B193" s="15">
        <f>+B192+31</f>
        <v>36007</v>
      </c>
      <c r="C193" s="32">
        <f t="shared" si="13"/>
        <v>31</v>
      </c>
      <c r="D193" s="29">
        <v>365</v>
      </c>
      <c r="E193" s="33">
        <v>0.05</v>
      </c>
      <c r="F193" s="34">
        <f>SUM($I$7:I193)</f>
        <v>0</v>
      </c>
      <c r="G193" s="35">
        <f t="shared" si="14"/>
        <v>0</v>
      </c>
      <c r="H193" s="36">
        <f t="shared" si="15"/>
        <v>0</v>
      </c>
      <c r="I193" s="17"/>
      <c r="J193" s="36">
        <f t="shared" si="16"/>
        <v>0</v>
      </c>
    </row>
    <row r="194" spans="1:10">
      <c r="A194" s="14">
        <f t="shared" si="21"/>
        <v>36008</v>
      </c>
      <c r="B194" s="15">
        <f>+B193+31</f>
        <v>36038</v>
      </c>
      <c r="C194" s="32">
        <f t="shared" si="13"/>
        <v>31</v>
      </c>
      <c r="D194" s="29">
        <v>365</v>
      </c>
      <c r="E194" s="33">
        <v>0.05</v>
      </c>
      <c r="F194" s="34">
        <f>SUM($I$7:I194)</f>
        <v>0</v>
      </c>
      <c r="G194" s="35">
        <f t="shared" si="14"/>
        <v>0</v>
      </c>
      <c r="H194" s="36">
        <f t="shared" si="15"/>
        <v>0</v>
      </c>
      <c r="I194" s="17"/>
      <c r="J194" s="36">
        <f t="shared" si="16"/>
        <v>0</v>
      </c>
    </row>
    <row r="195" spans="1:10">
      <c r="A195" s="14">
        <f t="shared" si="21"/>
        <v>36039</v>
      </c>
      <c r="B195" s="15">
        <f>+B194+30</f>
        <v>36068</v>
      </c>
      <c r="C195" s="32">
        <f t="shared" si="13"/>
        <v>30</v>
      </c>
      <c r="D195" s="29">
        <v>365</v>
      </c>
      <c r="E195" s="33">
        <v>0.05</v>
      </c>
      <c r="F195" s="34">
        <f>SUM($I$7:I195)</f>
        <v>0</v>
      </c>
      <c r="G195" s="35">
        <f t="shared" si="14"/>
        <v>0</v>
      </c>
      <c r="H195" s="36">
        <f t="shared" si="15"/>
        <v>0</v>
      </c>
      <c r="I195" s="17"/>
      <c r="J195" s="36">
        <f t="shared" si="16"/>
        <v>0</v>
      </c>
    </row>
    <row r="196" spans="1:10">
      <c r="A196" s="14">
        <f t="shared" si="21"/>
        <v>36069</v>
      </c>
      <c r="B196" s="15">
        <f>+B195+31</f>
        <v>36099</v>
      </c>
      <c r="C196" s="32">
        <f t="shared" si="13"/>
        <v>31</v>
      </c>
      <c r="D196" s="29">
        <v>365</v>
      </c>
      <c r="E196" s="33">
        <v>0.05</v>
      </c>
      <c r="F196" s="34">
        <f>SUM($I$7:I196)</f>
        <v>0</v>
      </c>
      <c r="G196" s="35">
        <f t="shared" si="14"/>
        <v>0</v>
      </c>
      <c r="H196" s="36">
        <f t="shared" si="15"/>
        <v>0</v>
      </c>
      <c r="I196" s="17"/>
      <c r="J196" s="36">
        <f t="shared" si="16"/>
        <v>0</v>
      </c>
    </row>
    <row r="197" spans="1:10">
      <c r="A197" s="14">
        <f t="shared" si="21"/>
        <v>36100</v>
      </c>
      <c r="B197" s="15">
        <f>+B196+30</f>
        <v>36129</v>
      </c>
      <c r="C197" s="32">
        <f t="shared" si="13"/>
        <v>30</v>
      </c>
      <c r="D197" s="29">
        <v>365</v>
      </c>
      <c r="E197" s="33">
        <v>0.05</v>
      </c>
      <c r="F197" s="34">
        <f>SUM($I$7:I197)</f>
        <v>0</v>
      </c>
      <c r="G197" s="35">
        <f t="shared" si="14"/>
        <v>0</v>
      </c>
      <c r="H197" s="36">
        <f t="shared" si="15"/>
        <v>0</v>
      </c>
      <c r="I197" s="17"/>
      <c r="J197" s="36">
        <f t="shared" si="16"/>
        <v>0</v>
      </c>
    </row>
    <row r="198" spans="1:10">
      <c r="A198" s="14">
        <f t="shared" si="21"/>
        <v>36130</v>
      </c>
      <c r="B198" s="15">
        <f>+B197+31</f>
        <v>36160</v>
      </c>
      <c r="C198" s="32">
        <f t="shared" si="13"/>
        <v>31</v>
      </c>
      <c r="D198" s="29">
        <v>365</v>
      </c>
      <c r="E198" s="33">
        <v>0.05</v>
      </c>
      <c r="F198" s="34">
        <f>SUM($I$7:I198)</f>
        <v>0</v>
      </c>
      <c r="G198" s="35">
        <f t="shared" si="14"/>
        <v>0</v>
      </c>
      <c r="H198" s="36">
        <f t="shared" si="15"/>
        <v>0</v>
      </c>
      <c r="I198" s="17"/>
      <c r="J198" s="36">
        <f t="shared" si="16"/>
        <v>0</v>
      </c>
    </row>
    <row r="199" spans="1:10">
      <c r="A199" s="10">
        <f>1+B198</f>
        <v>36161</v>
      </c>
      <c r="B199" s="10">
        <f>+B198+31</f>
        <v>36191</v>
      </c>
      <c r="C199" s="32">
        <f t="shared" ref="C199:C262" si="22">+B199-A199+1</f>
        <v>31</v>
      </c>
      <c r="D199" s="29">
        <v>365</v>
      </c>
      <c r="E199" s="33">
        <v>0.05</v>
      </c>
      <c r="F199" s="34">
        <f>SUM($I$7:I199)</f>
        <v>0</v>
      </c>
      <c r="G199" s="35">
        <f t="shared" ref="G199:G262" si="23">ROUND(ROUND(E199/D199,10)*C199*F199,14)</f>
        <v>0</v>
      </c>
      <c r="H199" s="36">
        <f t="shared" ref="H199:H262" si="24">+F199+J199</f>
        <v>0</v>
      </c>
      <c r="I199" s="17"/>
      <c r="J199" s="36">
        <f t="shared" si="16"/>
        <v>0</v>
      </c>
    </row>
    <row r="200" spans="1:10">
      <c r="A200" s="14">
        <f t="shared" ref="A200:A210" si="25">+B199+1</f>
        <v>36192</v>
      </c>
      <c r="B200" s="15">
        <f>+B199+28</f>
        <v>36219</v>
      </c>
      <c r="C200" s="32">
        <f t="shared" si="22"/>
        <v>28</v>
      </c>
      <c r="D200" s="29">
        <v>365</v>
      </c>
      <c r="E200" s="33">
        <v>0.05</v>
      </c>
      <c r="F200" s="34">
        <f>SUM($I$7:I200)</f>
        <v>0</v>
      </c>
      <c r="G200" s="35">
        <f t="shared" si="23"/>
        <v>0</v>
      </c>
      <c r="H200" s="36">
        <f t="shared" si="24"/>
        <v>0</v>
      </c>
      <c r="I200" s="17"/>
      <c r="J200" s="36">
        <f t="shared" ref="J200:J263" si="26">+J199+G200</f>
        <v>0</v>
      </c>
    </row>
    <row r="201" spans="1:10">
      <c r="A201" s="14">
        <f t="shared" si="25"/>
        <v>36220</v>
      </c>
      <c r="B201" s="15">
        <f>+B200+31</f>
        <v>36250</v>
      </c>
      <c r="C201" s="32">
        <f t="shared" si="22"/>
        <v>31</v>
      </c>
      <c r="D201" s="29">
        <v>365</v>
      </c>
      <c r="E201" s="33">
        <v>0.05</v>
      </c>
      <c r="F201" s="34">
        <f>SUM($I$7:I201)</f>
        <v>0</v>
      </c>
      <c r="G201" s="35">
        <f t="shared" si="23"/>
        <v>0</v>
      </c>
      <c r="H201" s="36">
        <f t="shared" si="24"/>
        <v>0</v>
      </c>
      <c r="I201" s="17"/>
      <c r="J201" s="36">
        <f t="shared" si="26"/>
        <v>0</v>
      </c>
    </row>
    <row r="202" spans="1:10">
      <c r="A202" s="14">
        <f t="shared" si="25"/>
        <v>36251</v>
      </c>
      <c r="B202" s="15">
        <f>+B201+30</f>
        <v>36280</v>
      </c>
      <c r="C202" s="32">
        <f t="shared" si="22"/>
        <v>30</v>
      </c>
      <c r="D202" s="29">
        <v>365</v>
      </c>
      <c r="E202" s="33">
        <v>0.05</v>
      </c>
      <c r="F202" s="34">
        <f>SUM($I$7:I202)</f>
        <v>0</v>
      </c>
      <c r="G202" s="35">
        <f t="shared" si="23"/>
        <v>0</v>
      </c>
      <c r="H202" s="36">
        <f t="shared" si="24"/>
        <v>0</v>
      </c>
      <c r="I202" s="17"/>
      <c r="J202" s="36">
        <f t="shared" si="26"/>
        <v>0</v>
      </c>
    </row>
    <row r="203" spans="1:10">
      <c r="A203" s="14">
        <f t="shared" si="25"/>
        <v>36281</v>
      </c>
      <c r="B203" s="15">
        <f>+B202+31</f>
        <v>36311</v>
      </c>
      <c r="C203" s="32">
        <f t="shared" si="22"/>
        <v>31</v>
      </c>
      <c r="D203" s="29">
        <v>365</v>
      </c>
      <c r="E203" s="33">
        <v>0.05</v>
      </c>
      <c r="F203" s="34">
        <f>SUM($I$7:I203)</f>
        <v>0</v>
      </c>
      <c r="G203" s="35">
        <f t="shared" si="23"/>
        <v>0</v>
      </c>
      <c r="H203" s="36">
        <f t="shared" si="24"/>
        <v>0</v>
      </c>
      <c r="I203" s="17"/>
      <c r="J203" s="36">
        <f t="shared" si="26"/>
        <v>0</v>
      </c>
    </row>
    <row r="204" spans="1:10">
      <c r="A204" s="14">
        <f t="shared" si="25"/>
        <v>36312</v>
      </c>
      <c r="B204" s="15">
        <f>+B203+30</f>
        <v>36341</v>
      </c>
      <c r="C204" s="32">
        <f t="shared" si="22"/>
        <v>30</v>
      </c>
      <c r="D204" s="29">
        <v>365</v>
      </c>
      <c r="E204" s="33">
        <v>0.05</v>
      </c>
      <c r="F204" s="34">
        <f>SUM($I$7:I204)</f>
        <v>0</v>
      </c>
      <c r="G204" s="35">
        <f t="shared" si="23"/>
        <v>0</v>
      </c>
      <c r="H204" s="36">
        <f t="shared" si="24"/>
        <v>0</v>
      </c>
      <c r="I204" s="17"/>
      <c r="J204" s="36">
        <f t="shared" si="26"/>
        <v>0</v>
      </c>
    </row>
    <row r="205" spans="1:10">
      <c r="A205" s="14">
        <f t="shared" si="25"/>
        <v>36342</v>
      </c>
      <c r="B205" s="15">
        <f>+B204+31</f>
        <v>36372</v>
      </c>
      <c r="C205" s="32">
        <f t="shared" si="22"/>
        <v>31</v>
      </c>
      <c r="D205" s="29">
        <v>365</v>
      </c>
      <c r="E205" s="33">
        <v>0.05</v>
      </c>
      <c r="F205" s="34">
        <f>SUM($I$7:I205)</f>
        <v>0</v>
      </c>
      <c r="G205" s="35">
        <f t="shared" si="23"/>
        <v>0</v>
      </c>
      <c r="H205" s="36">
        <f t="shared" si="24"/>
        <v>0</v>
      </c>
      <c r="I205" s="17"/>
      <c r="J205" s="36">
        <f t="shared" si="26"/>
        <v>0</v>
      </c>
    </row>
    <row r="206" spans="1:10">
      <c r="A206" s="14">
        <f t="shared" si="25"/>
        <v>36373</v>
      </c>
      <c r="B206" s="15">
        <f>+B205+31</f>
        <v>36403</v>
      </c>
      <c r="C206" s="32">
        <f t="shared" si="22"/>
        <v>31</v>
      </c>
      <c r="D206" s="29">
        <v>365</v>
      </c>
      <c r="E206" s="33">
        <v>0.05</v>
      </c>
      <c r="F206" s="34">
        <f>SUM($I$7:I206)</f>
        <v>0</v>
      </c>
      <c r="G206" s="35">
        <f t="shared" si="23"/>
        <v>0</v>
      </c>
      <c r="H206" s="36">
        <f t="shared" si="24"/>
        <v>0</v>
      </c>
      <c r="I206" s="17"/>
      <c r="J206" s="36">
        <f t="shared" si="26"/>
        <v>0</v>
      </c>
    </row>
    <row r="207" spans="1:10">
      <c r="A207" s="14">
        <f t="shared" si="25"/>
        <v>36404</v>
      </c>
      <c r="B207" s="15">
        <f>+B206+30</f>
        <v>36433</v>
      </c>
      <c r="C207" s="32">
        <f t="shared" si="22"/>
        <v>30</v>
      </c>
      <c r="D207" s="29">
        <v>365</v>
      </c>
      <c r="E207" s="33">
        <v>0.05</v>
      </c>
      <c r="F207" s="34">
        <f>SUM($I$7:I207)</f>
        <v>0</v>
      </c>
      <c r="G207" s="35">
        <f t="shared" si="23"/>
        <v>0</v>
      </c>
      <c r="H207" s="36">
        <f t="shared" si="24"/>
        <v>0</v>
      </c>
      <c r="I207" s="17"/>
      <c r="J207" s="36">
        <f t="shared" si="26"/>
        <v>0</v>
      </c>
    </row>
    <row r="208" spans="1:10">
      <c r="A208" s="14">
        <f t="shared" si="25"/>
        <v>36434</v>
      </c>
      <c r="B208" s="15">
        <f>+B207+31</f>
        <v>36464</v>
      </c>
      <c r="C208" s="32">
        <f t="shared" si="22"/>
        <v>31</v>
      </c>
      <c r="D208" s="29">
        <v>365</v>
      </c>
      <c r="E208" s="33">
        <v>0.05</v>
      </c>
      <c r="F208" s="34">
        <f>SUM($I$7:I208)</f>
        <v>0</v>
      </c>
      <c r="G208" s="35">
        <f t="shared" si="23"/>
        <v>0</v>
      </c>
      <c r="H208" s="36">
        <f t="shared" si="24"/>
        <v>0</v>
      </c>
      <c r="I208" s="17"/>
      <c r="J208" s="36">
        <f t="shared" si="26"/>
        <v>0</v>
      </c>
    </row>
    <row r="209" spans="1:10">
      <c r="A209" s="14">
        <f t="shared" si="25"/>
        <v>36465</v>
      </c>
      <c r="B209" s="15">
        <f>+B208+30</f>
        <v>36494</v>
      </c>
      <c r="C209" s="32">
        <f t="shared" si="22"/>
        <v>30</v>
      </c>
      <c r="D209" s="29">
        <v>365</v>
      </c>
      <c r="E209" s="33">
        <v>0.05</v>
      </c>
      <c r="F209" s="34">
        <f>SUM($I$7:I209)</f>
        <v>0</v>
      </c>
      <c r="G209" s="35">
        <f t="shared" si="23"/>
        <v>0</v>
      </c>
      <c r="H209" s="36">
        <f t="shared" si="24"/>
        <v>0</v>
      </c>
      <c r="I209" s="17"/>
      <c r="J209" s="36">
        <f t="shared" si="26"/>
        <v>0</v>
      </c>
    </row>
    <row r="210" spans="1:10">
      <c r="A210" s="14">
        <f t="shared" si="25"/>
        <v>36495</v>
      </c>
      <c r="B210" s="15">
        <f>+B209+31</f>
        <v>36525</v>
      </c>
      <c r="C210" s="32">
        <f t="shared" si="22"/>
        <v>31</v>
      </c>
      <c r="D210" s="29">
        <v>365</v>
      </c>
      <c r="E210" s="33">
        <v>0.05</v>
      </c>
      <c r="F210" s="34">
        <f>SUM($I$7:I210)</f>
        <v>0</v>
      </c>
      <c r="G210" s="35">
        <f t="shared" si="23"/>
        <v>0</v>
      </c>
      <c r="H210" s="36">
        <f t="shared" si="24"/>
        <v>0</v>
      </c>
      <c r="I210" s="17"/>
      <c r="J210" s="36">
        <f t="shared" si="26"/>
        <v>0</v>
      </c>
    </row>
    <row r="211" spans="1:10">
      <c r="A211" s="10">
        <f>1+B210</f>
        <v>36526</v>
      </c>
      <c r="B211" s="10">
        <f>+B210+31</f>
        <v>36556</v>
      </c>
      <c r="C211" s="32">
        <f t="shared" si="22"/>
        <v>31</v>
      </c>
      <c r="D211" s="29">
        <v>366</v>
      </c>
      <c r="E211" s="33">
        <v>0.05</v>
      </c>
      <c r="F211" s="34">
        <f>SUM($I$7:I211)</f>
        <v>0</v>
      </c>
      <c r="G211" s="35">
        <f t="shared" si="23"/>
        <v>0</v>
      </c>
      <c r="H211" s="36">
        <f t="shared" si="24"/>
        <v>0</v>
      </c>
      <c r="I211" s="17"/>
      <c r="J211" s="36">
        <f t="shared" si="26"/>
        <v>0</v>
      </c>
    </row>
    <row r="212" spans="1:10">
      <c r="A212" s="14">
        <f t="shared" ref="A212:A222" si="27">+B211+1</f>
        <v>36557</v>
      </c>
      <c r="B212" s="15">
        <f>+B211+29</f>
        <v>36585</v>
      </c>
      <c r="C212" s="32">
        <f t="shared" si="22"/>
        <v>29</v>
      </c>
      <c r="D212" s="29">
        <v>366</v>
      </c>
      <c r="E212" s="33">
        <v>0.05</v>
      </c>
      <c r="F212" s="34">
        <f>SUM($I$7:I212)</f>
        <v>0</v>
      </c>
      <c r="G212" s="35">
        <f t="shared" si="23"/>
        <v>0</v>
      </c>
      <c r="H212" s="36">
        <f t="shared" si="24"/>
        <v>0</v>
      </c>
      <c r="I212" s="17"/>
      <c r="J212" s="36">
        <f t="shared" si="26"/>
        <v>0</v>
      </c>
    </row>
    <row r="213" spans="1:10">
      <c r="A213" s="14">
        <f t="shared" si="27"/>
        <v>36586</v>
      </c>
      <c r="B213" s="15">
        <f>+B212+31</f>
        <v>36616</v>
      </c>
      <c r="C213" s="32">
        <f t="shared" si="22"/>
        <v>31</v>
      </c>
      <c r="D213" s="29">
        <v>366</v>
      </c>
      <c r="E213" s="33">
        <v>0.05</v>
      </c>
      <c r="F213" s="34">
        <f>SUM($I$7:I213)</f>
        <v>0</v>
      </c>
      <c r="G213" s="35">
        <f t="shared" si="23"/>
        <v>0</v>
      </c>
      <c r="H213" s="36">
        <f t="shared" si="24"/>
        <v>0</v>
      </c>
      <c r="I213" s="17"/>
      <c r="J213" s="36">
        <f t="shared" si="26"/>
        <v>0</v>
      </c>
    </row>
    <row r="214" spans="1:10">
      <c r="A214" s="14">
        <f t="shared" si="27"/>
        <v>36617</v>
      </c>
      <c r="B214" s="15">
        <f>+B213+30</f>
        <v>36646</v>
      </c>
      <c r="C214" s="32">
        <f t="shared" si="22"/>
        <v>30</v>
      </c>
      <c r="D214" s="29">
        <v>366</v>
      </c>
      <c r="E214" s="33">
        <v>0.05</v>
      </c>
      <c r="F214" s="34">
        <f>SUM($I$7:I214)</f>
        <v>0</v>
      </c>
      <c r="G214" s="35">
        <f t="shared" si="23"/>
        <v>0</v>
      </c>
      <c r="H214" s="36">
        <f t="shared" si="24"/>
        <v>0</v>
      </c>
      <c r="I214" s="17"/>
      <c r="J214" s="36">
        <f t="shared" si="26"/>
        <v>0</v>
      </c>
    </row>
    <row r="215" spans="1:10">
      <c r="A215" s="14">
        <f t="shared" si="27"/>
        <v>36647</v>
      </c>
      <c r="B215" s="15">
        <f>+B214+31</f>
        <v>36677</v>
      </c>
      <c r="C215" s="32">
        <f t="shared" si="22"/>
        <v>31</v>
      </c>
      <c r="D215" s="29">
        <v>366</v>
      </c>
      <c r="E215" s="33">
        <v>0.05</v>
      </c>
      <c r="F215" s="34">
        <f>SUM($I$7:I215)</f>
        <v>0</v>
      </c>
      <c r="G215" s="35">
        <f t="shared" si="23"/>
        <v>0</v>
      </c>
      <c r="H215" s="36">
        <f t="shared" si="24"/>
        <v>0</v>
      </c>
      <c r="I215" s="17"/>
      <c r="J215" s="36">
        <f t="shared" si="26"/>
        <v>0</v>
      </c>
    </row>
    <row r="216" spans="1:10">
      <c r="A216" s="14">
        <f t="shared" si="27"/>
        <v>36678</v>
      </c>
      <c r="B216" s="15">
        <f>+B215+30</f>
        <v>36707</v>
      </c>
      <c r="C216" s="32">
        <f t="shared" si="22"/>
        <v>30</v>
      </c>
      <c r="D216" s="29">
        <v>366</v>
      </c>
      <c r="E216" s="33">
        <v>0.05</v>
      </c>
      <c r="F216" s="34">
        <f>SUM($I$7:I216)</f>
        <v>0</v>
      </c>
      <c r="G216" s="35">
        <f t="shared" si="23"/>
        <v>0</v>
      </c>
      <c r="H216" s="36">
        <f t="shared" si="24"/>
        <v>0</v>
      </c>
      <c r="I216" s="17"/>
      <c r="J216" s="36">
        <f t="shared" si="26"/>
        <v>0</v>
      </c>
    </row>
    <row r="217" spans="1:10">
      <c r="A217" s="14">
        <f t="shared" si="27"/>
        <v>36708</v>
      </c>
      <c r="B217" s="15">
        <f>+B216+31</f>
        <v>36738</v>
      </c>
      <c r="C217" s="32">
        <f t="shared" si="22"/>
        <v>31</v>
      </c>
      <c r="D217" s="29">
        <v>366</v>
      </c>
      <c r="E217" s="33">
        <v>0.05</v>
      </c>
      <c r="F217" s="34">
        <f>SUM($I$7:I217)</f>
        <v>0</v>
      </c>
      <c r="G217" s="35">
        <f t="shared" si="23"/>
        <v>0</v>
      </c>
      <c r="H217" s="36">
        <f t="shared" si="24"/>
        <v>0</v>
      </c>
      <c r="I217" s="17"/>
      <c r="J217" s="36">
        <f t="shared" si="26"/>
        <v>0</v>
      </c>
    </row>
    <row r="218" spans="1:10">
      <c r="A218" s="14">
        <f t="shared" si="27"/>
        <v>36739</v>
      </c>
      <c r="B218" s="15">
        <f>+B217+31</f>
        <v>36769</v>
      </c>
      <c r="C218" s="32">
        <f t="shared" si="22"/>
        <v>31</v>
      </c>
      <c r="D218" s="29">
        <v>366</v>
      </c>
      <c r="E218" s="33">
        <v>0.05</v>
      </c>
      <c r="F218" s="34">
        <f>SUM($I$7:I218)</f>
        <v>0</v>
      </c>
      <c r="G218" s="35">
        <f t="shared" si="23"/>
        <v>0</v>
      </c>
      <c r="H218" s="36">
        <f t="shared" si="24"/>
        <v>0</v>
      </c>
      <c r="I218" s="17"/>
      <c r="J218" s="36">
        <f t="shared" si="26"/>
        <v>0</v>
      </c>
    </row>
    <row r="219" spans="1:10">
      <c r="A219" s="14">
        <f t="shared" si="27"/>
        <v>36770</v>
      </c>
      <c r="B219" s="15">
        <f>+B218+30</f>
        <v>36799</v>
      </c>
      <c r="C219" s="32">
        <f t="shared" si="22"/>
        <v>30</v>
      </c>
      <c r="D219" s="29">
        <v>366</v>
      </c>
      <c r="E219" s="33">
        <v>0.05</v>
      </c>
      <c r="F219" s="34">
        <f>SUM($I$7:I219)</f>
        <v>0</v>
      </c>
      <c r="G219" s="35">
        <f t="shared" si="23"/>
        <v>0</v>
      </c>
      <c r="H219" s="36">
        <f t="shared" si="24"/>
        <v>0</v>
      </c>
      <c r="I219" s="17"/>
      <c r="J219" s="36">
        <f t="shared" si="26"/>
        <v>0</v>
      </c>
    </row>
    <row r="220" spans="1:10">
      <c r="A220" s="14">
        <f t="shared" si="27"/>
        <v>36800</v>
      </c>
      <c r="B220" s="15">
        <f>+B219+31</f>
        <v>36830</v>
      </c>
      <c r="C220" s="32">
        <f t="shared" si="22"/>
        <v>31</v>
      </c>
      <c r="D220" s="29">
        <v>366</v>
      </c>
      <c r="E220" s="33">
        <v>0.05</v>
      </c>
      <c r="F220" s="34">
        <f>SUM($I$7:I220)</f>
        <v>0</v>
      </c>
      <c r="G220" s="35">
        <f t="shared" si="23"/>
        <v>0</v>
      </c>
      <c r="H220" s="36">
        <f t="shared" si="24"/>
        <v>0</v>
      </c>
      <c r="I220" s="17"/>
      <c r="J220" s="36">
        <f t="shared" si="26"/>
        <v>0</v>
      </c>
    </row>
    <row r="221" spans="1:10">
      <c r="A221" s="14">
        <f t="shared" si="27"/>
        <v>36831</v>
      </c>
      <c r="B221" s="15">
        <f>+B220+30</f>
        <v>36860</v>
      </c>
      <c r="C221" s="32">
        <f t="shared" si="22"/>
        <v>30</v>
      </c>
      <c r="D221" s="29">
        <v>366</v>
      </c>
      <c r="E221" s="33">
        <v>0.05</v>
      </c>
      <c r="F221" s="34">
        <f>SUM($I$7:I221)</f>
        <v>0</v>
      </c>
      <c r="G221" s="35">
        <f t="shared" si="23"/>
        <v>0</v>
      </c>
      <c r="H221" s="36">
        <f t="shared" si="24"/>
        <v>0</v>
      </c>
      <c r="I221" s="17"/>
      <c r="J221" s="36">
        <f t="shared" si="26"/>
        <v>0</v>
      </c>
    </row>
    <row r="222" spans="1:10">
      <c r="A222" s="14">
        <f t="shared" si="27"/>
        <v>36861</v>
      </c>
      <c r="B222" s="15">
        <f>+B221+31</f>
        <v>36891</v>
      </c>
      <c r="C222" s="32">
        <f t="shared" si="22"/>
        <v>31</v>
      </c>
      <c r="D222" s="29">
        <v>366</v>
      </c>
      <c r="E222" s="33">
        <v>0.05</v>
      </c>
      <c r="F222" s="34">
        <f>SUM($I$7:I222)</f>
        <v>0</v>
      </c>
      <c r="G222" s="35">
        <f t="shared" si="23"/>
        <v>0</v>
      </c>
      <c r="H222" s="36">
        <f t="shared" si="24"/>
        <v>0</v>
      </c>
      <c r="I222" s="17"/>
      <c r="J222" s="36">
        <f t="shared" si="26"/>
        <v>0</v>
      </c>
    </row>
    <row r="223" spans="1:10">
      <c r="A223" s="10">
        <f>1+B222</f>
        <v>36892</v>
      </c>
      <c r="B223" s="10">
        <f>+B222+31</f>
        <v>36922</v>
      </c>
      <c r="C223" s="32">
        <f t="shared" si="22"/>
        <v>31</v>
      </c>
      <c r="D223" s="29">
        <v>365</v>
      </c>
      <c r="E223" s="33">
        <v>0.06</v>
      </c>
      <c r="F223" s="34">
        <f>SUM($I$7:I223)</f>
        <v>0</v>
      </c>
      <c r="G223" s="35">
        <f t="shared" si="23"/>
        <v>0</v>
      </c>
      <c r="H223" s="36">
        <f t="shared" si="24"/>
        <v>0</v>
      </c>
      <c r="I223" s="17"/>
      <c r="J223" s="36">
        <f t="shared" si="26"/>
        <v>0</v>
      </c>
    </row>
    <row r="224" spans="1:10">
      <c r="A224" s="14">
        <f t="shared" ref="A224:A234" si="28">+B223+1</f>
        <v>36923</v>
      </c>
      <c r="B224" s="15">
        <f>+B223+28</f>
        <v>36950</v>
      </c>
      <c r="C224" s="32">
        <f t="shared" si="22"/>
        <v>28</v>
      </c>
      <c r="D224" s="29">
        <v>365</v>
      </c>
      <c r="E224" s="33">
        <v>0.06</v>
      </c>
      <c r="F224" s="34">
        <f>SUM($I$7:I224)</f>
        <v>0</v>
      </c>
      <c r="G224" s="35">
        <f t="shared" si="23"/>
        <v>0</v>
      </c>
      <c r="H224" s="36">
        <f t="shared" si="24"/>
        <v>0</v>
      </c>
      <c r="I224" s="17"/>
      <c r="J224" s="36">
        <f t="shared" si="26"/>
        <v>0</v>
      </c>
    </row>
    <row r="225" spans="1:10">
      <c r="A225" s="14">
        <f t="shared" si="28"/>
        <v>36951</v>
      </c>
      <c r="B225" s="15">
        <f>+B224+31</f>
        <v>36981</v>
      </c>
      <c r="C225" s="32">
        <f t="shared" si="22"/>
        <v>31</v>
      </c>
      <c r="D225" s="29">
        <v>365</v>
      </c>
      <c r="E225" s="33">
        <v>0.06</v>
      </c>
      <c r="F225" s="34">
        <f>SUM($I$7:I225)</f>
        <v>0</v>
      </c>
      <c r="G225" s="35">
        <f t="shared" si="23"/>
        <v>0</v>
      </c>
      <c r="H225" s="36">
        <f t="shared" si="24"/>
        <v>0</v>
      </c>
      <c r="I225" s="17"/>
      <c r="J225" s="36">
        <f t="shared" si="26"/>
        <v>0</v>
      </c>
    </row>
    <row r="226" spans="1:10">
      <c r="A226" s="14">
        <f t="shared" si="28"/>
        <v>36982</v>
      </c>
      <c r="B226" s="15">
        <f>+B225+30</f>
        <v>37011</v>
      </c>
      <c r="C226" s="32">
        <f t="shared" si="22"/>
        <v>30</v>
      </c>
      <c r="D226" s="29">
        <v>365</v>
      </c>
      <c r="E226" s="33">
        <v>0.06</v>
      </c>
      <c r="F226" s="34">
        <f>SUM($I$7:I226)</f>
        <v>0</v>
      </c>
      <c r="G226" s="35">
        <f t="shared" si="23"/>
        <v>0</v>
      </c>
      <c r="H226" s="36">
        <f t="shared" si="24"/>
        <v>0</v>
      </c>
      <c r="I226" s="17"/>
      <c r="J226" s="36">
        <f t="shared" si="26"/>
        <v>0</v>
      </c>
    </row>
    <row r="227" spans="1:10">
      <c r="A227" s="14">
        <f t="shared" si="28"/>
        <v>37012</v>
      </c>
      <c r="B227" s="15">
        <f>+B226+31</f>
        <v>37042</v>
      </c>
      <c r="C227" s="32">
        <f t="shared" si="22"/>
        <v>31</v>
      </c>
      <c r="D227" s="29">
        <v>365</v>
      </c>
      <c r="E227" s="33">
        <v>0.06</v>
      </c>
      <c r="F227" s="34">
        <f>SUM($I$7:I227)</f>
        <v>0</v>
      </c>
      <c r="G227" s="35">
        <f t="shared" si="23"/>
        <v>0</v>
      </c>
      <c r="H227" s="36">
        <f t="shared" si="24"/>
        <v>0</v>
      </c>
      <c r="I227" s="17"/>
      <c r="J227" s="36">
        <f t="shared" si="26"/>
        <v>0</v>
      </c>
    </row>
    <row r="228" spans="1:10">
      <c r="A228" s="14">
        <f t="shared" si="28"/>
        <v>37043</v>
      </c>
      <c r="B228" s="15">
        <f>+B227+30</f>
        <v>37072</v>
      </c>
      <c r="C228" s="32">
        <f t="shared" si="22"/>
        <v>30</v>
      </c>
      <c r="D228" s="29">
        <v>365</v>
      </c>
      <c r="E228" s="33">
        <v>0.06</v>
      </c>
      <c r="F228" s="34">
        <f>SUM($I$7:I228)</f>
        <v>0</v>
      </c>
      <c r="G228" s="35">
        <f t="shared" si="23"/>
        <v>0</v>
      </c>
      <c r="H228" s="36">
        <f t="shared" si="24"/>
        <v>0</v>
      </c>
      <c r="I228" s="17"/>
      <c r="J228" s="36">
        <f t="shared" si="26"/>
        <v>0</v>
      </c>
    </row>
    <row r="229" spans="1:10">
      <c r="A229" s="14">
        <f t="shared" si="28"/>
        <v>37073</v>
      </c>
      <c r="B229" s="15">
        <f>+B228+31</f>
        <v>37103</v>
      </c>
      <c r="C229" s="32">
        <f t="shared" si="22"/>
        <v>31</v>
      </c>
      <c r="D229" s="29">
        <v>365</v>
      </c>
      <c r="E229" s="33">
        <v>0.06</v>
      </c>
      <c r="F229" s="34">
        <f>SUM($I$7:I229)</f>
        <v>0</v>
      </c>
      <c r="G229" s="35">
        <f t="shared" si="23"/>
        <v>0</v>
      </c>
      <c r="H229" s="36">
        <f t="shared" si="24"/>
        <v>0</v>
      </c>
      <c r="I229" s="17"/>
      <c r="J229" s="36">
        <f t="shared" si="26"/>
        <v>0</v>
      </c>
    </row>
    <row r="230" spans="1:10">
      <c r="A230" s="14">
        <f t="shared" si="28"/>
        <v>37104</v>
      </c>
      <c r="B230" s="15">
        <f>+B229+31</f>
        <v>37134</v>
      </c>
      <c r="C230" s="32">
        <f t="shared" si="22"/>
        <v>31</v>
      </c>
      <c r="D230" s="29">
        <v>365</v>
      </c>
      <c r="E230" s="33">
        <v>0.06</v>
      </c>
      <c r="F230" s="34">
        <f>SUM($I$7:I230)</f>
        <v>0</v>
      </c>
      <c r="G230" s="35">
        <f t="shared" si="23"/>
        <v>0</v>
      </c>
      <c r="H230" s="36">
        <f t="shared" si="24"/>
        <v>0</v>
      </c>
      <c r="I230" s="17"/>
      <c r="J230" s="36">
        <f t="shared" si="26"/>
        <v>0</v>
      </c>
    </row>
    <row r="231" spans="1:10">
      <c r="A231" s="14">
        <f t="shared" si="28"/>
        <v>37135</v>
      </c>
      <c r="B231" s="15">
        <f>+B230+30</f>
        <v>37164</v>
      </c>
      <c r="C231" s="32">
        <f t="shared" si="22"/>
        <v>30</v>
      </c>
      <c r="D231" s="29">
        <v>365</v>
      </c>
      <c r="E231" s="33">
        <v>0.06</v>
      </c>
      <c r="F231" s="34">
        <f>SUM($I$7:I231)</f>
        <v>0</v>
      </c>
      <c r="G231" s="35">
        <f t="shared" si="23"/>
        <v>0</v>
      </c>
      <c r="H231" s="36">
        <f t="shared" si="24"/>
        <v>0</v>
      </c>
      <c r="I231" s="17"/>
      <c r="J231" s="36">
        <f t="shared" si="26"/>
        <v>0</v>
      </c>
    </row>
    <row r="232" spans="1:10">
      <c r="A232" s="14">
        <f t="shared" si="28"/>
        <v>37165</v>
      </c>
      <c r="B232" s="15">
        <f>+B231+31</f>
        <v>37195</v>
      </c>
      <c r="C232" s="32">
        <f t="shared" si="22"/>
        <v>31</v>
      </c>
      <c r="D232" s="29">
        <v>365</v>
      </c>
      <c r="E232" s="33">
        <v>0.06</v>
      </c>
      <c r="F232" s="34">
        <f>SUM($I$7:I232)</f>
        <v>0</v>
      </c>
      <c r="G232" s="35">
        <f t="shared" si="23"/>
        <v>0</v>
      </c>
      <c r="H232" s="36">
        <f t="shared" si="24"/>
        <v>0</v>
      </c>
      <c r="I232" s="17"/>
      <c r="J232" s="36">
        <f t="shared" si="26"/>
        <v>0</v>
      </c>
    </row>
    <row r="233" spans="1:10">
      <c r="A233" s="14">
        <f t="shared" si="28"/>
        <v>37196</v>
      </c>
      <c r="B233" s="15">
        <f>+B232+30</f>
        <v>37225</v>
      </c>
      <c r="C233" s="32">
        <f t="shared" si="22"/>
        <v>30</v>
      </c>
      <c r="D233" s="29">
        <v>365</v>
      </c>
      <c r="E233" s="33">
        <v>0.06</v>
      </c>
      <c r="F233" s="34">
        <f>SUM($I$7:I233)</f>
        <v>0</v>
      </c>
      <c r="G233" s="35">
        <f t="shared" si="23"/>
        <v>0</v>
      </c>
      <c r="H233" s="36">
        <f t="shared" si="24"/>
        <v>0</v>
      </c>
      <c r="I233" s="17"/>
      <c r="J233" s="36">
        <f t="shared" si="26"/>
        <v>0</v>
      </c>
    </row>
    <row r="234" spans="1:10">
      <c r="A234" s="14">
        <f t="shared" si="28"/>
        <v>37226</v>
      </c>
      <c r="B234" s="15">
        <f>+B233+31</f>
        <v>37256</v>
      </c>
      <c r="C234" s="32">
        <f t="shared" si="22"/>
        <v>31</v>
      </c>
      <c r="D234" s="29">
        <v>365</v>
      </c>
      <c r="E234" s="33">
        <v>0.06</v>
      </c>
      <c r="F234" s="34">
        <f>SUM($I$7:I234)</f>
        <v>0</v>
      </c>
      <c r="G234" s="35">
        <f t="shared" si="23"/>
        <v>0</v>
      </c>
      <c r="H234" s="36">
        <f t="shared" si="24"/>
        <v>0</v>
      </c>
      <c r="I234" s="17"/>
      <c r="J234" s="36">
        <f t="shared" si="26"/>
        <v>0</v>
      </c>
    </row>
    <row r="235" spans="1:10">
      <c r="A235" s="10">
        <f>1+B234</f>
        <v>37257</v>
      </c>
      <c r="B235" s="10">
        <f>+B234+31</f>
        <v>37287</v>
      </c>
      <c r="C235" s="32">
        <f t="shared" si="22"/>
        <v>31</v>
      </c>
      <c r="D235" s="29">
        <v>365</v>
      </c>
      <c r="E235" s="33">
        <v>0.05</v>
      </c>
      <c r="F235" s="34">
        <f>SUM($I$7:I235)</f>
        <v>0</v>
      </c>
      <c r="G235" s="35">
        <f t="shared" si="23"/>
        <v>0</v>
      </c>
      <c r="H235" s="36">
        <f t="shared" si="24"/>
        <v>0</v>
      </c>
      <c r="I235" s="17"/>
      <c r="J235" s="36">
        <f t="shared" si="26"/>
        <v>0</v>
      </c>
    </row>
    <row r="236" spans="1:10">
      <c r="A236" s="14">
        <f t="shared" ref="A236:A267" si="29">+B235+1</f>
        <v>37288</v>
      </c>
      <c r="B236" s="15">
        <f>+B235+28</f>
        <v>37315</v>
      </c>
      <c r="C236" s="32">
        <f t="shared" si="22"/>
        <v>28</v>
      </c>
      <c r="D236" s="29">
        <v>365</v>
      </c>
      <c r="E236" s="33">
        <v>0.05</v>
      </c>
      <c r="F236" s="34">
        <f>SUM($I$7:I236)</f>
        <v>0</v>
      </c>
      <c r="G236" s="35">
        <f t="shared" si="23"/>
        <v>0</v>
      </c>
      <c r="H236" s="36">
        <f t="shared" si="24"/>
        <v>0</v>
      </c>
      <c r="I236" s="17"/>
      <c r="J236" s="36">
        <f t="shared" si="26"/>
        <v>0</v>
      </c>
    </row>
    <row r="237" spans="1:10">
      <c r="A237" s="14">
        <f t="shared" si="29"/>
        <v>37316</v>
      </c>
      <c r="B237" s="15">
        <f>+B236+31</f>
        <v>37346</v>
      </c>
      <c r="C237" s="32">
        <f t="shared" si="22"/>
        <v>31</v>
      </c>
      <c r="D237" s="29">
        <v>365</v>
      </c>
      <c r="E237" s="33">
        <v>0.05</v>
      </c>
      <c r="F237" s="34">
        <f>SUM($I$7:I237)</f>
        <v>0</v>
      </c>
      <c r="G237" s="35">
        <f t="shared" si="23"/>
        <v>0</v>
      </c>
      <c r="H237" s="36">
        <f t="shared" si="24"/>
        <v>0</v>
      </c>
      <c r="I237" s="17"/>
      <c r="J237" s="36">
        <f t="shared" si="26"/>
        <v>0</v>
      </c>
    </row>
    <row r="238" spans="1:10">
      <c r="A238" s="14">
        <f t="shared" si="29"/>
        <v>37347</v>
      </c>
      <c r="B238" s="15">
        <f>+B237+30</f>
        <v>37376</v>
      </c>
      <c r="C238" s="32">
        <f t="shared" si="22"/>
        <v>30</v>
      </c>
      <c r="D238" s="29">
        <v>365</v>
      </c>
      <c r="E238" s="33">
        <v>0.05</v>
      </c>
      <c r="F238" s="34">
        <f>SUM($I$7:I238)</f>
        <v>0</v>
      </c>
      <c r="G238" s="35">
        <f t="shared" si="23"/>
        <v>0</v>
      </c>
      <c r="H238" s="36">
        <f t="shared" si="24"/>
        <v>0</v>
      </c>
      <c r="I238" s="17"/>
      <c r="J238" s="36">
        <f t="shared" si="26"/>
        <v>0</v>
      </c>
    </row>
    <row r="239" spans="1:10">
      <c r="A239" s="14">
        <f t="shared" si="29"/>
        <v>37377</v>
      </c>
      <c r="B239" s="15">
        <f>+B238+31</f>
        <v>37407</v>
      </c>
      <c r="C239" s="32">
        <f t="shared" si="22"/>
        <v>31</v>
      </c>
      <c r="D239" s="29">
        <v>365</v>
      </c>
      <c r="E239" s="33">
        <v>0.05</v>
      </c>
      <c r="F239" s="34">
        <f>SUM($I$7:I239)</f>
        <v>0</v>
      </c>
      <c r="G239" s="35">
        <f t="shared" si="23"/>
        <v>0</v>
      </c>
      <c r="H239" s="36">
        <f t="shared" si="24"/>
        <v>0</v>
      </c>
      <c r="I239" s="17"/>
      <c r="J239" s="36">
        <f t="shared" si="26"/>
        <v>0</v>
      </c>
    </row>
    <row r="240" spans="1:10">
      <c r="A240" s="14">
        <f t="shared" si="29"/>
        <v>37408</v>
      </c>
      <c r="B240" s="15">
        <f>+B239+30</f>
        <v>37437</v>
      </c>
      <c r="C240" s="32">
        <f t="shared" si="22"/>
        <v>30</v>
      </c>
      <c r="D240" s="29">
        <v>365</v>
      </c>
      <c r="E240" s="33">
        <v>0.05</v>
      </c>
      <c r="F240" s="34">
        <f>SUM($I$7:I240)</f>
        <v>0</v>
      </c>
      <c r="G240" s="35">
        <f t="shared" si="23"/>
        <v>0</v>
      </c>
      <c r="H240" s="36">
        <f t="shared" si="24"/>
        <v>0</v>
      </c>
      <c r="I240" s="17"/>
      <c r="J240" s="36">
        <f t="shared" si="26"/>
        <v>0</v>
      </c>
    </row>
    <row r="241" spans="1:10">
      <c r="A241" s="14">
        <f t="shared" si="29"/>
        <v>37438</v>
      </c>
      <c r="B241" s="15">
        <f>+B240+31</f>
        <v>37468</v>
      </c>
      <c r="C241" s="32">
        <f t="shared" si="22"/>
        <v>31</v>
      </c>
      <c r="D241" s="29">
        <v>365</v>
      </c>
      <c r="E241" s="33">
        <v>0.03</v>
      </c>
      <c r="F241" s="34">
        <f>SUM($I$7:I241)</f>
        <v>0</v>
      </c>
      <c r="G241" s="35">
        <f t="shared" si="23"/>
        <v>0</v>
      </c>
      <c r="H241" s="36">
        <f t="shared" si="24"/>
        <v>0</v>
      </c>
      <c r="I241" s="17"/>
      <c r="J241" s="36">
        <f t="shared" si="26"/>
        <v>0</v>
      </c>
    </row>
    <row r="242" spans="1:10">
      <c r="A242" s="14">
        <f t="shared" si="29"/>
        <v>37469</v>
      </c>
      <c r="B242" s="15">
        <f>+B241+31</f>
        <v>37499</v>
      </c>
      <c r="C242" s="32">
        <f t="shared" si="22"/>
        <v>31</v>
      </c>
      <c r="D242" s="29">
        <v>365</v>
      </c>
      <c r="E242" s="33">
        <v>0.03</v>
      </c>
      <c r="F242" s="34">
        <f>SUM($I$7:I242)</f>
        <v>0</v>
      </c>
      <c r="G242" s="35">
        <f t="shared" si="23"/>
        <v>0</v>
      </c>
      <c r="H242" s="36">
        <f t="shared" si="24"/>
        <v>0</v>
      </c>
      <c r="I242" s="17"/>
      <c r="J242" s="36">
        <f t="shared" si="26"/>
        <v>0</v>
      </c>
    </row>
    <row r="243" spans="1:10">
      <c r="A243" s="14">
        <f t="shared" si="29"/>
        <v>37500</v>
      </c>
      <c r="B243" s="15">
        <f>+B242+30</f>
        <v>37529</v>
      </c>
      <c r="C243" s="32">
        <f t="shared" si="22"/>
        <v>30</v>
      </c>
      <c r="D243" s="29">
        <v>365</v>
      </c>
      <c r="E243" s="33">
        <v>0.03</v>
      </c>
      <c r="F243" s="34">
        <f>SUM($I$7:I243)</f>
        <v>0</v>
      </c>
      <c r="G243" s="35">
        <f t="shared" si="23"/>
        <v>0</v>
      </c>
      <c r="H243" s="36">
        <f t="shared" si="24"/>
        <v>0</v>
      </c>
      <c r="I243" s="17"/>
      <c r="J243" s="36">
        <f t="shared" si="26"/>
        <v>0</v>
      </c>
    </row>
    <row r="244" spans="1:10">
      <c r="A244" s="14">
        <f t="shared" si="29"/>
        <v>37530</v>
      </c>
      <c r="B244" s="15">
        <f>+B243+31</f>
        <v>37560</v>
      </c>
      <c r="C244" s="32">
        <f t="shared" si="22"/>
        <v>31</v>
      </c>
      <c r="D244" s="29">
        <v>365</v>
      </c>
      <c r="E244" s="33">
        <v>0.03</v>
      </c>
      <c r="F244" s="34">
        <f>SUM($I$7:I244)</f>
        <v>0</v>
      </c>
      <c r="G244" s="35">
        <f t="shared" si="23"/>
        <v>0</v>
      </c>
      <c r="H244" s="36">
        <f t="shared" si="24"/>
        <v>0</v>
      </c>
      <c r="I244" s="17"/>
      <c r="J244" s="36">
        <f t="shared" si="26"/>
        <v>0</v>
      </c>
    </row>
    <row r="245" spans="1:10">
      <c r="A245" s="14">
        <f t="shared" si="29"/>
        <v>37561</v>
      </c>
      <c r="B245" s="15">
        <f>+B244+30</f>
        <v>37590</v>
      </c>
      <c r="C245" s="32">
        <f t="shared" si="22"/>
        <v>30</v>
      </c>
      <c r="D245" s="29">
        <v>365</v>
      </c>
      <c r="E245" s="33">
        <v>0.03</v>
      </c>
      <c r="F245" s="34">
        <f>SUM($I$7:I245)</f>
        <v>0</v>
      </c>
      <c r="G245" s="35">
        <f t="shared" si="23"/>
        <v>0</v>
      </c>
      <c r="H245" s="36">
        <f t="shared" si="24"/>
        <v>0</v>
      </c>
      <c r="I245" s="17"/>
      <c r="J245" s="36">
        <f t="shared" si="26"/>
        <v>0</v>
      </c>
    </row>
    <row r="246" spans="1:10">
      <c r="A246" s="14">
        <f t="shared" si="29"/>
        <v>37591</v>
      </c>
      <c r="B246" s="15">
        <f>+B245+31</f>
        <v>37621</v>
      </c>
      <c r="C246" s="32">
        <f t="shared" si="22"/>
        <v>31</v>
      </c>
      <c r="D246" s="29">
        <v>365</v>
      </c>
      <c r="E246" s="33">
        <v>0.03</v>
      </c>
      <c r="F246" s="34">
        <f>SUM($I$7:I246)</f>
        <v>0</v>
      </c>
      <c r="G246" s="35">
        <f t="shared" si="23"/>
        <v>0</v>
      </c>
      <c r="H246" s="36">
        <f t="shared" si="24"/>
        <v>0</v>
      </c>
      <c r="I246" s="17"/>
      <c r="J246" s="36">
        <f t="shared" si="26"/>
        <v>0</v>
      </c>
    </row>
    <row r="247" spans="1:10">
      <c r="A247" s="14">
        <f t="shared" si="29"/>
        <v>37622</v>
      </c>
      <c r="B247" s="15">
        <f>+B246+31</f>
        <v>37652</v>
      </c>
      <c r="C247" s="32">
        <f t="shared" si="22"/>
        <v>31</v>
      </c>
      <c r="D247" s="29">
        <v>365</v>
      </c>
      <c r="E247" s="33">
        <v>0.02</v>
      </c>
      <c r="F247" s="34">
        <f>SUM($I$7:I247)</f>
        <v>0</v>
      </c>
      <c r="G247" s="35">
        <f t="shared" si="23"/>
        <v>0</v>
      </c>
      <c r="H247" s="36">
        <f t="shared" si="24"/>
        <v>0</v>
      </c>
      <c r="I247" s="17"/>
      <c r="J247" s="36">
        <f t="shared" si="26"/>
        <v>0</v>
      </c>
    </row>
    <row r="248" spans="1:10">
      <c r="A248" s="14">
        <f t="shared" si="29"/>
        <v>37653</v>
      </c>
      <c r="B248" s="15">
        <f>+B247+28</f>
        <v>37680</v>
      </c>
      <c r="C248" s="32">
        <f t="shared" si="22"/>
        <v>28</v>
      </c>
      <c r="D248" s="29">
        <v>365</v>
      </c>
      <c r="E248" s="33">
        <v>0.02</v>
      </c>
      <c r="F248" s="34">
        <f>SUM($I$7:I248)</f>
        <v>0</v>
      </c>
      <c r="G248" s="35">
        <f t="shared" si="23"/>
        <v>0</v>
      </c>
      <c r="H248" s="36">
        <f t="shared" si="24"/>
        <v>0</v>
      </c>
      <c r="I248" s="17"/>
      <c r="J248" s="36">
        <f t="shared" si="26"/>
        <v>0</v>
      </c>
    </row>
    <row r="249" spans="1:10">
      <c r="A249" s="14">
        <f t="shared" si="29"/>
        <v>37681</v>
      </c>
      <c r="B249" s="15">
        <f>+B248+31</f>
        <v>37711</v>
      </c>
      <c r="C249" s="32">
        <f t="shared" si="22"/>
        <v>31</v>
      </c>
      <c r="D249" s="29">
        <v>365</v>
      </c>
      <c r="E249" s="33">
        <v>0.02</v>
      </c>
      <c r="F249" s="34">
        <f>SUM($I$7:I249)</f>
        <v>0</v>
      </c>
      <c r="G249" s="35">
        <f t="shared" si="23"/>
        <v>0</v>
      </c>
      <c r="H249" s="36">
        <f t="shared" si="24"/>
        <v>0</v>
      </c>
      <c r="I249" s="17"/>
      <c r="J249" s="36">
        <f t="shared" si="26"/>
        <v>0</v>
      </c>
    </row>
    <row r="250" spans="1:10">
      <c r="A250" s="14">
        <f t="shared" si="29"/>
        <v>37712</v>
      </c>
      <c r="B250" s="15">
        <f>+B249+30</f>
        <v>37741</v>
      </c>
      <c r="C250" s="32">
        <f t="shared" si="22"/>
        <v>30</v>
      </c>
      <c r="D250" s="29">
        <v>365</v>
      </c>
      <c r="E250" s="33">
        <v>0.02</v>
      </c>
      <c r="F250" s="34">
        <f>SUM($I$7:I250)</f>
        <v>0</v>
      </c>
      <c r="G250" s="35">
        <f t="shared" si="23"/>
        <v>0</v>
      </c>
      <c r="H250" s="36">
        <f t="shared" si="24"/>
        <v>0</v>
      </c>
      <c r="I250" s="17"/>
      <c r="J250" s="36">
        <f t="shared" si="26"/>
        <v>0</v>
      </c>
    </row>
    <row r="251" spans="1:10">
      <c r="A251" s="14">
        <f t="shared" si="29"/>
        <v>37742</v>
      </c>
      <c r="B251" s="15">
        <f>+B250+31</f>
        <v>37772</v>
      </c>
      <c r="C251" s="32">
        <f t="shared" si="22"/>
        <v>31</v>
      </c>
      <c r="D251" s="29">
        <v>365</v>
      </c>
      <c r="E251" s="33">
        <v>0.02</v>
      </c>
      <c r="F251" s="34">
        <f>SUM($I$7:I251)</f>
        <v>0</v>
      </c>
      <c r="G251" s="35">
        <f t="shared" si="23"/>
        <v>0</v>
      </c>
      <c r="H251" s="36">
        <f t="shared" si="24"/>
        <v>0</v>
      </c>
      <c r="I251" s="17"/>
      <c r="J251" s="36">
        <f t="shared" si="26"/>
        <v>0</v>
      </c>
    </row>
    <row r="252" spans="1:10">
      <c r="A252" s="14">
        <f t="shared" si="29"/>
        <v>37773</v>
      </c>
      <c r="B252" s="15">
        <f>+B251+30</f>
        <v>37802</v>
      </c>
      <c r="C252" s="32">
        <f t="shared" si="22"/>
        <v>30</v>
      </c>
      <c r="D252" s="29">
        <v>365</v>
      </c>
      <c r="E252" s="33">
        <v>0.02</v>
      </c>
      <c r="F252" s="34">
        <f>SUM($I$7:I252)</f>
        <v>0</v>
      </c>
      <c r="G252" s="35">
        <f t="shared" si="23"/>
        <v>0</v>
      </c>
      <c r="H252" s="36">
        <f t="shared" si="24"/>
        <v>0</v>
      </c>
      <c r="I252" s="17"/>
      <c r="J252" s="36">
        <f t="shared" si="26"/>
        <v>0</v>
      </c>
    </row>
    <row r="253" spans="1:10">
      <c r="A253" s="14">
        <f t="shared" si="29"/>
        <v>37803</v>
      </c>
      <c r="B253" s="15">
        <f>+B252+31</f>
        <v>37833</v>
      </c>
      <c r="C253" s="32">
        <f t="shared" si="22"/>
        <v>31</v>
      </c>
      <c r="D253" s="29">
        <v>365</v>
      </c>
      <c r="E253" s="33">
        <v>0.02</v>
      </c>
      <c r="F253" s="34">
        <f>SUM($I$7:I253)</f>
        <v>0</v>
      </c>
      <c r="G253" s="35">
        <f t="shared" si="23"/>
        <v>0</v>
      </c>
      <c r="H253" s="36">
        <f t="shared" si="24"/>
        <v>0</v>
      </c>
      <c r="I253" s="17"/>
      <c r="J253" s="36">
        <f t="shared" si="26"/>
        <v>0</v>
      </c>
    </row>
    <row r="254" spans="1:10">
      <c r="A254" s="14">
        <f t="shared" si="29"/>
        <v>37834</v>
      </c>
      <c r="B254" s="15">
        <f>+B253+31</f>
        <v>37864</v>
      </c>
      <c r="C254" s="32">
        <f t="shared" si="22"/>
        <v>31</v>
      </c>
      <c r="D254" s="29">
        <v>365</v>
      </c>
      <c r="E254" s="33">
        <v>0.02</v>
      </c>
      <c r="F254" s="34">
        <f>SUM($I$7:I254)</f>
        <v>0</v>
      </c>
      <c r="G254" s="35">
        <f t="shared" si="23"/>
        <v>0</v>
      </c>
      <c r="H254" s="36">
        <f t="shared" si="24"/>
        <v>0</v>
      </c>
      <c r="I254" s="17"/>
      <c r="J254" s="36">
        <f t="shared" si="26"/>
        <v>0</v>
      </c>
    </row>
    <row r="255" spans="1:10">
      <c r="A255" s="14">
        <f t="shared" si="29"/>
        <v>37865</v>
      </c>
      <c r="B255" s="15">
        <f>+B254+30</f>
        <v>37894</v>
      </c>
      <c r="C255" s="32">
        <f t="shared" si="22"/>
        <v>30</v>
      </c>
      <c r="D255" s="29">
        <v>365</v>
      </c>
      <c r="E255" s="33">
        <v>0.02</v>
      </c>
      <c r="F255" s="34">
        <f>SUM($I$7:I255)</f>
        <v>0</v>
      </c>
      <c r="G255" s="35">
        <f t="shared" si="23"/>
        <v>0</v>
      </c>
      <c r="H255" s="36">
        <f t="shared" si="24"/>
        <v>0</v>
      </c>
      <c r="I255" s="17"/>
      <c r="J255" s="36">
        <f t="shared" si="26"/>
        <v>0</v>
      </c>
    </row>
    <row r="256" spans="1:10">
      <c r="A256" s="14">
        <f t="shared" si="29"/>
        <v>37895</v>
      </c>
      <c r="B256" s="15">
        <f>+B255+31</f>
        <v>37925</v>
      </c>
      <c r="C256" s="32">
        <f t="shared" si="22"/>
        <v>31</v>
      </c>
      <c r="D256" s="29">
        <v>365</v>
      </c>
      <c r="E256" s="33">
        <v>0.02</v>
      </c>
      <c r="F256" s="34">
        <f>SUM($I$7:I256)</f>
        <v>0</v>
      </c>
      <c r="G256" s="35">
        <f t="shared" si="23"/>
        <v>0</v>
      </c>
      <c r="H256" s="36">
        <f t="shared" si="24"/>
        <v>0</v>
      </c>
      <c r="I256" s="17"/>
      <c r="J256" s="36">
        <f t="shared" si="26"/>
        <v>0</v>
      </c>
    </row>
    <row r="257" spans="1:10">
      <c r="A257" s="14">
        <f t="shared" si="29"/>
        <v>37926</v>
      </c>
      <c r="B257" s="15">
        <f>+B256+30</f>
        <v>37955</v>
      </c>
      <c r="C257" s="32">
        <f t="shared" si="22"/>
        <v>30</v>
      </c>
      <c r="D257" s="29">
        <v>365</v>
      </c>
      <c r="E257" s="33">
        <v>0.02</v>
      </c>
      <c r="F257" s="34">
        <f>SUM($I$7:I257)</f>
        <v>0</v>
      </c>
      <c r="G257" s="35">
        <f t="shared" si="23"/>
        <v>0</v>
      </c>
      <c r="H257" s="36">
        <f t="shared" si="24"/>
        <v>0</v>
      </c>
      <c r="I257" s="17"/>
      <c r="J257" s="36">
        <f t="shared" si="26"/>
        <v>0</v>
      </c>
    </row>
    <row r="258" spans="1:10">
      <c r="A258" s="14">
        <f t="shared" si="29"/>
        <v>37956</v>
      </c>
      <c r="B258" s="15">
        <f>+B257+31</f>
        <v>37986</v>
      </c>
      <c r="C258" s="32">
        <f t="shared" si="22"/>
        <v>31</v>
      </c>
      <c r="D258" s="29">
        <v>365</v>
      </c>
      <c r="E258" s="33">
        <v>0.02</v>
      </c>
      <c r="F258" s="34">
        <f>SUM($I$7:I258)</f>
        <v>0</v>
      </c>
      <c r="G258" s="35">
        <f t="shared" si="23"/>
        <v>0</v>
      </c>
      <c r="H258" s="36">
        <f t="shared" si="24"/>
        <v>0</v>
      </c>
      <c r="I258" s="17"/>
      <c r="J258" s="36">
        <f t="shared" si="26"/>
        <v>0</v>
      </c>
    </row>
    <row r="259" spans="1:10">
      <c r="A259" s="14">
        <f t="shared" si="29"/>
        <v>37987</v>
      </c>
      <c r="B259" s="15">
        <f>+B258+31</f>
        <v>38017</v>
      </c>
      <c r="C259" s="32">
        <f t="shared" si="22"/>
        <v>31</v>
      </c>
      <c r="D259" s="29">
        <v>366</v>
      </c>
      <c r="E259" s="33">
        <v>0.01</v>
      </c>
      <c r="F259" s="34">
        <f>SUM($I$7:I259)</f>
        <v>0</v>
      </c>
      <c r="G259" s="35">
        <f t="shared" si="23"/>
        <v>0</v>
      </c>
      <c r="H259" s="36">
        <f t="shared" si="24"/>
        <v>0</v>
      </c>
      <c r="I259" s="17"/>
      <c r="J259" s="36">
        <f t="shared" si="26"/>
        <v>0</v>
      </c>
    </row>
    <row r="260" spans="1:10">
      <c r="A260" s="14">
        <f t="shared" si="29"/>
        <v>38018</v>
      </c>
      <c r="B260" s="15">
        <f>+B259+29</f>
        <v>38046</v>
      </c>
      <c r="C260" s="32">
        <f t="shared" si="22"/>
        <v>29</v>
      </c>
      <c r="D260" s="29">
        <v>366</v>
      </c>
      <c r="E260" s="33">
        <v>0.01</v>
      </c>
      <c r="F260" s="34">
        <f>SUM($I$7:I260)</f>
        <v>0</v>
      </c>
      <c r="G260" s="35">
        <f t="shared" si="23"/>
        <v>0</v>
      </c>
      <c r="H260" s="36">
        <f t="shared" si="24"/>
        <v>0</v>
      </c>
      <c r="I260" s="17"/>
      <c r="J260" s="36">
        <f t="shared" si="26"/>
        <v>0</v>
      </c>
    </row>
    <row r="261" spans="1:10">
      <c r="A261" s="14">
        <f t="shared" si="29"/>
        <v>38047</v>
      </c>
      <c r="B261" s="15">
        <f>+B260+31</f>
        <v>38077</v>
      </c>
      <c r="C261" s="32">
        <f t="shared" si="22"/>
        <v>31</v>
      </c>
      <c r="D261" s="29">
        <v>366</v>
      </c>
      <c r="E261" s="33">
        <v>0.01</v>
      </c>
      <c r="F261" s="34">
        <f>SUM($I$7:I261)</f>
        <v>0</v>
      </c>
      <c r="G261" s="35">
        <f t="shared" si="23"/>
        <v>0</v>
      </c>
      <c r="H261" s="36">
        <f t="shared" si="24"/>
        <v>0</v>
      </c>
      <c r="I261" s="17"/>
      <c r="J261" s="36">
        <f t="shared" si="26"/>
        <v>0</v>
      </c>
    </row>
    <row r="262" spans="1:10">
      <c r="A262" s="14">
        <f t="shared" si="29"/>
        <v>38078</v>
      </c>
      <c r="B262" s="15">
        <f>+B261+30</f>
        <v>38107</v>
      </c>
      <c r="C262" s="32">
        <f t="shared" si="22"/>
        <v>30</v>
      </c>
      <c r="D262" s="29">
        <v>366</v>
      </c>
      <c r="E262" s="33">
        <v>0.01</v>
      </c>
      <c r="F262" s="34">
        <f>SUM($I$7:I262)</f>
        <v>0</v>
      </c>
      <c r="G262" s="35">
        <f t="shared" si="23"/>
        <v>0</v>
      </c>
      <c r="H262" s="36">
        <f t="shared" si="24"/>
        <v>0</v>
      </c>
      <c r="I262" s="17"/>
      <c r="J262" s="36">
        <f t="shared" si="26"/>
        <v>0</v>
      </c>
    </row>
    <row r="263" spans="1:10">
      <c r="A263" s="14">
        <f t="shared" si="29"/>
        <v>38108</v>
      </c>
      <c r="B263" s="15">
        <f>+B262+31</f>
        <v>38138</v>
      </c>
      <c r="C263" s="32">
        <f t="shared" ref="C263:C289" si="30">+B263-A263+1</f>
        <v>31</v>
      </c>
      <c r="D263" s="29">
        <v>366</v>
      </c>
      <c r="E263" s="33">
        <v>0.01</v>
      </c>
      <c r="F263" s="34">
        <f>SUM($I$7:I263)</f>
        <v>0</v>
      </c>
      <c r="G263" s="35">
        <f t="shared" ref="G263:G289" si="31">ROUND(ROUND(E263/D263,10)*C263*F263,14)</f>
        <v>0</v>
      </c>
      <c r="H263" s="36">
        <f t="shared" ref="H263:H289" si="32">+F263+J263</f>
        <v>0</v>
      </c>
      <c r="I263" s="17"/>
      <c r="J263" s="36">
        <f t="shared" si="26"/>
        <v>0</v>
      </c>
    </row>
    <row r="264" spans="1:10">
      <c r="A264" s="14">
        <f t="shared" si="29"/>
        <v>38139</v>
      </c>
      <c r="B264" s="15">
        <f>+B263+30</f>
        <v>38168</v>
      </c>
      <c r="C264" s="32">
        <f t="shared" si="30"/>
        <v>30</v>
      </c>
      <c r="D264" s="29">
        <v>366</v>
      </c>
      <c r="E264" s="33">
        <v>0.01</v>
      </c>
      <c r="F264" s="34">
        <f>SUM($I$7:I264)</f>
        <v>0</v>
      </c>
      <c r="G264" s="35">
        <f t="shared" si="31"/>
        <v>0</v>
      </c>
      <c r="H264" s="36">
        <f t="shared" si="32"/>
        <v>0</v>
      </c>
      <c r="I264" s="17"/>
      <c r="J264" s="36">
        <f t="shared" ref="J264:J289" si="33">+J263+G264</f>
        <v>0</v>
      </c>
    </row>
    <row r="265" spans="1:10">
      <c r="A265" s="14">
        <f t="shared" si="29"/>
        <v>38169</v>
      </c>
      <c r="B265" s="15">
        <f>+B264+31</f>
        <v>38199</v>
      </c>
      <c r="C265" s="32">
        <f t="shared" si="30"/>
        <v>31</v>
      </c>
      <c r="D265" s="29">
        <v>366</v>
      </c>
      <c r="E265" s="33">
        <v>0.01</v>
      </c>
      <c r="F265" s="34">
        <f>SUM($I$7:I265)</f>
        <v>0</v>
      </c>
      <c r="G265" s="35">
        <f t="shared" si="31"/>
        <v>0</v>
      </c>
      <c r="H265" s="36">
        <f t="shared" si="32"/>
        <v>0</v>
      </c>
      <c r="I265" s="17"/>
      <c r="J265" s="36">
        <f t="shared" si="33"/>
        <v>0</v>
      </c>
    </row>
    <row r="266" spans="1:10">
      <c r="A266" s="14">
        <f t="shared" si="29"/>
        <v>38200</v>
      </c>
      <c r="B266" s="15">
        <f>+B265+31</f>
        <v>38230</v>
      </c>
      <c r="C266" s="32">
        <f t="shared" si="30"/>
        <v>31</v>
      </c>
      <c r="D266" s="29">
        <v>366</v>
      </c>
      <c r="E266" s="33">
        <v>0.01</v>
      </c>
      <c r="F266" s="34">
        <f>SUM($I$7:I266)</f>
        <v>0</v>
      </c>
      <c r="G266" s="35">
        <f t="shared" si="31"/>
        <v>0</v>
      </c>
      <c r="H266" s="36">
        <f t="shared" si="32"/>
        <v>0</v>
      </c>
      <c r="I266" s="17"/>
      <c r="J266" s="36">
        <f t="shared" si="33"/>
        <v>0</v>
      </c>
    </row>
    <row r="267" spans="1:10">
      <c r="A267" s="14">
        <f t="shared" si="29"/>
        <v>38231</v>
      </c>
      <c r="B267" s="15">
        <f>+B266+30</f>
        <v>38260</v>
      </c>
      <c r="C267" s="32">
        <f t="shared" si="30"/>
        <v>30</v>
      </c>
      <c r="D267" s="29">
        <v>366</v>
      </c>
      <c r="E267" s="33">
        <v>0.01</v>
      </c>
      <c r="F267" s="34">
        <f>SUM($I$7:I267)</f>
        <v>0</v>
      </c>
      <c r="G267" s="35">
        <f t="shared" si="31"/>
        <v>0</v>
      </c>
      <c r="H267" s="36">
        <f t="shared" si="32"/>
        <v>0</v>
      </c>
      <c r="I267" s="17"/>
      <c r="J267" s="36">
        <f t="shared" si="33"/>
        <v>0</v>
      </c>
    </row>
    <row r="268" spans="1:10">
      <c r="A268" s="14">
        <f t="shared" ref="A268:A289" si="34">+B267+1</f>
        <v>38261</v>
      </c>
      <c r="B268" s="15">
        <f>+B267+31</f>
        <v>38291</v>
      </c>
      <c r="C268" s="32">
        <f t="shared" si="30"/>
        <v>31</v>
      </c>
      <c r="D268" s="29">
        <v>366</v>
      </c>
      <c r="E268" s="33">
        <v>0.01</v>
      </c>
      <c r="F268" s="34">
        <f>SUM($I$7:I268)</f>
        <v>0</v>
      </c>
      <c r="G268" s="35">
        <f t="shared" si="31"/>
        <v>0</v>
      </c>
      <c r="H268" s="36">
        <f t="shared" si="32"/>
        <v>0</v>
      </c>
      <c r="I268" s="17"/>
      <c r="J268" s="36">
        <f t="shared" si="33"/>
        <v>0</v>
      </c>
    </row>
    <row r="269" spans="1:10">
      <c r="A269" s="14">
        <f t="shared" si="34"/>
        <v>38292</v>
      </c>
      <c r="B269" s="15">
        <f>+B268+30</f>
        <v>38321</v>
      </c>
      <c r="C269" s="32">
        <f t="shared" si="30"/>
        <v>30</v>
      </c>
      <c r="D269" s="29">
        <v>366</v>
      </c>
      <c r="E269" s="33">
        <v>0.01</v>
      </c>
      <c r="F269" s="34">
        <f>SUM($I$7:I269)</f>
        <v>0</v>
      </c>
      <c r="G269" s="35">
        <f t="shared" si="31"/>
        <v>0</v>
      </c>
      <c r="H269" s="36">
        <f t="shared" si="32"/>
        <v>0</v>
      </c>
      <c r="I269" s="17"/>
      <c r="J269" s="36">
        <f t="shared" si="33"/>
        <v>0</v>
      </c>
    </row>
    <row r="270" spans="1:10">
      <c r="A270" s="14">
        <f t="shared" si="34"/>
        <v>38322</v>
      </c>
      <c r="B270" s="15">
        <f>+B269+31</f>
        <v>38352</v>
      </c>
      <c r="C270" s="32">
        <f t="shared" si="30"/>
        <v>31</v>
      </c>
      <c r="D270" s="29">
        <v>366</v>
      </c>
      <c r="E270" s="33">
        <v>0.01</v>
      </c>
      <c r="F270" s="34">
        <f>SUM($I$7:I270)</f>
        <v>0</v>
      </c>
      <c r="G270" s="35">
        <f t="shared" si="31"/>
        <v>0</v>
      </c>
      <c r="H270" s="36">
        <f t="shared" si="32"/>
        <v>0</v>
      </c>
      <c r="I270" s="17"/>
      <c r="J270" s="36">
        <f t="shared" si="33"/>
        <v>0</v>
      </c>
    </row>
    <row r="271" spans="1:10">
      <c r="A271" s="14">
        <f t="shared" si="34"/>
        <v>38353</v>
      </c>
      <c r="B271" s="15">
        <f>+B270+31</f>
        <v>38383</v>
      </c>
      <c r="C271" s="32">
        <f t="shared" si="30"/>
        <v>31</v>
      </c>
      <c r="D271" s="29">
        <v>365</v>
      </c>
      <c r="E271" s="33">
        <v>0.01</v>
      </c>
      <c r="F271" s="34">
        <f>SUM($I$7:I271)</f>
        <v>0</v>
      </c>
      <c r="G271" s="35">
        <f t="shared" si="31"/>
        <v>0</v>
      </c>
      <c r="H271" s="36">
        <f t="shared" si="32"/>
        <v>0</v>
      </c>
      <c r="I271" s="17"/>
      <c r="J271" s="36">
        <f t="shared" si="33"/>
        <v>0</v>
      </c>
    </row>
    <row r="272" spans="1:10">
      <c r="A272" s="14">
        <f t="shared" si="34"/>
        <v>38384</v>
      </c>
      <c r="B272" s="15">
        <f>+B271+28</f>
        <v>38411</v>
      </c>
      <c r="C272" s="32">
        <f t="shared" si="30"/>
        <v>28</v>
      </c>
      <c r="D272" s="29">
        <v>365</v>
      </c>
      <c r="E272" s="33">
        <v>0.01</v>
      </c>
      <c r="F272" s="34">
        <f>SUM($I$7:I272)</f>
        <v>0</v>
      </c>
      <c r="G272" s="35">
        <f t="shared" si="31"/>
        <v>0</v>
      </c>
      <c r="H272" s="36">
        <f t="shared" si="32"/>
        <v>0</v>
      </c>
      <c r="I272" s="17"/>
      <c r="J272" s="36">
        <f t="shared" si="33"/>
        <v>0</v>
      </c>
    </row>
    <row r="273" spans="1:10">
      <c r="A273" s="14">
        <f t="shared" si="34"/>
        <v>38412</v>
      </c>
      <c r="B273" s="15">
        <f>+B272+31</f>
        <v>38442</v>
      </c>
      <c r="C273" s="32">
        <f t="shared" si="30"/>
        <v>31</v>
      </c>
      <c r="D273" s="29">
        <v>365</v>
      </c>
      <c r="E273" s="33">
        <v>0.01</v>
      </c>
      <c r="F273" s="34">
        <f>SUM($I$7:I273)</f>
        <v>0</v>
      </c>
      <c r="G273" s="35">
        <f t="shared" si="31"/>
        <v>0</v>
      </c>
      <c r="H273" s="36">
        <f t="shared" si="32"/>
        <v>0</v>
      </c>
      <c r="I273" s="17"/>
      <c r="J273" s="36">
        <f t="shared" si="33"/>
        <v>0</v>
      </c>
    </row>
    <row r="274" spans="1:10">
      <c r="A274" s="14">
        <f t="shared" si="34"/>
        <v>38443</v>
      </c>
      <c r="B274" s="15">
        <f>+B273+30</f>
        <v>38472</v>
      </c>
      <c r="C274" s="32">
        <f t="shared" si="30"/>
        <v>30</v>
      </c>
      <c r="D274" s="29">
        <v>365</v>
      </c>
      <c r="E274" s="33">
        <v>0.01</v>
      </c>
      <c r="F274" s="34">
        <f>SUM($I$7:I274)</f>
        <v>0</v>
      </c>
      <c r="G274" s="35">
        <f t="shared" si="31"/>
        <v>0</v>
      </c>
      <c r="H274" s="36">
        <f t="shared" si="32"/>
        <v>0</v>
      </c>
      <c r="I274" s="17"/>
      <c r="J274" s="36">
        <f t="shared" si="33"/>
        <v>0</v>
      </c>
    </row>
    <row r="275" spans="1:10">
      <c r="A275" s="14">
        <f t="shared" si="34"/>
        <v>38473</v>
      </c>
      <c r="B275" s="15">
        <f>+B274+31</f>
        <v>38503</v>
      </c>
      <c r="C275" s="32">
        <f t="shared" si="30"/>
        <v>31</v>
      </c>
      <c r="D275" s="29">
        <v>365</v>
      </c>
      <c r="E275" s="33">
        <v>0.01</v>
      </c>
      <c r="F275" s="34">
        <f>SUM($I$7:I275)</f>
        <v>0</v>
      </c>
      <c r="G275" s="35">
        <f t="shared" si="31"/>
        <v>0</v>
      </c>
      <c r="H275" s="36">
        <f t="shared" si="32"/>
        <v>0</v>
      </c>
      <c r="I275" s="17"/>
      <c r="J275" s="36">
        <f t="shared" si="33"/>
        <v>0</v>
      </c>
    </row>
    <row r="276" spans="1:10">
      <c r="A276" s="14">
        <f t="shared" si="34"/>
        <v>38504</v>
      </c>
      <c r="B276" s="15">
        <f>+B275+30</f>
        <v>38533</v>
      </c>
      <c r="C276" s="32">
        <f t="shared" si="30"/>
        <v>30</v>
      </c>
      <c r="D276" s="29">
        <v>365</v>
      </c>
      <c r="E276" s="33">
        <v>0.01</v>
      </c>
      <c r="F276" s="34">
        <f>SUM($I$7:I276)</f>
        <v>0</v>
      </c>
      <c r="G276" s="35">
        <f t="shared" si="31"/>
        <v>0</v>
      </c>
      <c r="H276" s="36">
        <f t="shared" si="32"/>
        <v>0</v>
      </c>
      <c r="I276" s="17"/>
      <c r="J276" s="36">
        <f t="shared" si="33"/>
        <v>0</v>
      </c>
    </row>
    <row r="277" spans="1:10">
      <c r="A277" s="14">
        <f t="shared" si="34"/>
        <v>38534</v>
      </c>
      <c r="B277" s="15">
        <f>+B276+31</f>
        <v>38564</v>
      </c>
      <c r="C277" s="32">
        <f t="shared" si="30"/>
        <v>31</v>
      </c>
      <c r="D277" s="29">
        <v>365</v>
      </c>
      <c r="E277" s="33">
        <v>0.01</v>
      </c>
      <c r="F277" s="34">
        <f>SUM($I$7:I277)</f>
        <v>0</v>
      </c>
      <c r="G277" s="35">
        <f t="shared" si="31"/>
        <v>0</v>
      </c>
      <c r="H277" s="36">
        <f t="shared" si="32"/>
        <v>0</v>
      </c>
      <c r="I277" s="17"/>
      <c r="J277" s="36">
        <f t="shared" si="33"/>
        <v>0</v>
      </c>
    </row>
    <row r="278" spans="1:10">
      <c r="A278" s="14">
        <f t="shared" si="34"/>
        <v>38565</v>
      </c>
      <c r="B278" s="15">
        <f>+B277+31</f>
        <v>38595</v>
      </c>
      <c r="C278" s="32">
        <f t="shared" si="30"/>
        <v>31</v>
      </c>
      <c r="D278" s="29">
        <v>365</v>
      </c>
      <c r="E278" s="33">
        <v>0.01</v>
      </c>
      <c r="F278" s="34">
        <f>SUM($I$7:I278)</f>
        <v>0</v>
      </c>
      <c r="G278" s="35">
        <f t="shared" si="31"/>
        <v>0</v>
      </c>
      <c r="H278" s="36">
        <f t="shared" si="32"/>
        <v>0</v>
      </c>
      <c r="I278" s="17"/>
      <c r="J278" s="36">
        <f t="shared" si="33"/>
        <v>0</v>
      </c>
    </row>
    <row r="279" spans="1:10">
      <c r="A279" s="14">
        <f t="shared" si="34"/>
        <v>38596</v>
      </c>
      <c r="B279" s="15">
        <f>+B278+30</f>
        <v>38625</v>
      </c>
      <c r="C279" s="32">
        <f t="shared" si="30"/>
        <v>30</v>
      </c>
      <c r="D279" s="29">
        <v>365</v>
      </c>
      <c r="E279" s="33">
        <v>0.01</v>
      </c>
      <c r="F279" s="34">
        <f>SUM($I$7:I279)</f>
        <v>0</v>
      </c>
      <c r="G279" s="35">
        <f t="shared" si="31"/>
        <v>0</v>
      </c>
      <c r="H279" s="36">
        <f t="shared" si="32"/>
        <v>0</v>
      </c>
      <c r="I279" s="17"/>
      <c r="J279" s="36">
        <f t="shared" si="33"/>
        <v>0</v>
      </c>
    </row>
    <row r="280" spans="1:10">
      <c r="A280" s="14">
        <f t="shared" si="34"/>
        <v>38626</v>
      </c>
      <c r="B280" s="15">
        <f>+B279+31</f>
        <v>38656</v>
      </c>
      <c r="C280" s="32">
        <f t="shared" si="30"/>
        <v>31</v>
      </c>
      <c r="D280" s="29">
        <v>365</v>
      </c>
      <c r="E280" s="33">
        <v>0.01</v>
      </c>
      <c r="F280" s="34">
        <f>SUM($I$7:I280)</f>
        <v>0</v>
      </c>
      <c r="G280" s="35">
        <f t="shared" si="31"/>
        <v>0</v>
      </c>
      <c r="H280" s="36">
        <f t="shared" si="32"/>
        <v>0</v>
      </c>
      <c r="I280" s="17"/>
      <c r="J280" s="36">
        <f t="shared" si="33"/>
        <v>0</v>
      </c>
    </row>
    <row r="281" spans="1:10">
      <c r="A281" s="14">
        <f t="shared" si="34"/>
        <v>38657</v>
      </c>
      <c r="B281" s="15">
        <f>+B280+30</f>
        <v>38686</v>
      </c>
      <c r="C281" s="32">
        <f t="shared" si="30"/>
        <v>30</v>
      </c>
      <c r="D281" s="29">
        <v>365</v>
      </c>
      <c r="E281" s="33">
        <v>0.01</v>
      </c>
      <c r="F281" s="34">
        <f>SUM($I$7:I281)</f>
        <v>0</v>
      </c>
      <c r="G281" s="35">
        <f t="shared" si="31"/>
        <v>0</v>
      </c>
      <c r="H281" s="36">
        <f t="shared" si="32"/>
        <v>0</v>
      </c>
      <c r="I281" s="17"/>
      <c r="J281" s="36">
        <f t="shared" si="33"/>
        <v>0</v>
      </c>
    </row>
    <row r="282" spans="1:10">
      <c r="A282" s="14">
        <f t="shared" si="34"/>
        <v>38687</v>
      </c>
      <c r="B282" s="15">
        <f>+B281+31</f>
        <v>38717</v>
      </c>
      <c r="C282" s="32">
        <f t="shared" si="30"/>
        <v>31</v>
      </c>
      <c r="D282" s="29">
        <v>365</v>
      </c>
      <c r="E282" s="33">
        <v>0.01</v>
      </c>
      <c r="F282" s="34">
        <f>SUM($I$7:I282)</f>
        <v>0</v>
      </c>
      <c r="G282" s="35">
        <f t="shared" si="31"/>
        <v>0</v>
      </c>
      <c r="H282" s="36">
        <f t="shared" si="32"/>
        <v>0</v>
      </c>
      <c r="I282" s="17"/>
      <c r="J282" s="36">
        <f t="shared" si="33"/>
        <v>0</v>
      </c>
    </row>
    <row r="283" spans="1:10">
      <c r="A283" s="14">
        <f t="shared" si="34"/>
        <v>38718</v>
      </c>
      <c r="B283" s="15">
        <f>+B282+31</f>
        <v>38748</v>
      </c>
      <c r="C283" s="32">
        <f t="shared" si="30"/>
        <v>31</v>
      </c>
      <c r="D283" s="29">
        <v>365</v>
      </c>
      <c r="E283" s="33">
        <v>0.02</v>
      </c>
      <c r="F283" s="34">
        <f>SUM($I$7:I283)</f>
        <v>0</v>
      </c>
      <c r="G283" s="35">
        <f t="shared" si="31"/>
        <v>0</v>
      </c>
      <c r="H283" s="36">
        <f t="shared" si="32"/>
        <v>0</v>
      </c>
      <c r="I283" s="17"/>
      <c r="J283" s="36">
        <f t="shared" si="33"/>
        <v>0</v>
      </c>
    </row>
    <row r="284" spans="1:10">
      <c r="A284" s="14">
        <f t="shared" si="34"/>
        <v>38749</v>
      </c>
      <c r="B284" s="15">
        <f>+B283+28</f>
        <v>38776</v>
      </c>
      <c r="C284" s="32">
        <f t="shared" si="30"/>
        <v>28</v>
      </c>
      <c r="D284" s="29">
        <v>365</v>
      </c>
      <c r="E284" s="33">
        <v>0.02</v>
      </c>
      <c r="F284" s="34">
        <f>SUM($I$7:I284)</f>
        <v>0</v>
      </c>
      <c r="G284" s="35">
        <f t="shared" si="31"/>
        <v>0</v>
      </c>
      <c r="H284" s="36">
        <f t="shared" si="32"/>
        <v>0</v>
      </c>
      <c r="I284" s="17"/>
      <c r="J284" s="36">
        <f t="shared" si="33"/>
        <v>0</v>
      </c>
    </row>
    <row r="285" spans="1:10">
      <c r="A285" s="14">
        <f t="shared" si="34"/>
        <v>38777</v>
      </c>
      <c r="B285" s="15">
        <f>+B284+31</f>
        <v>38807</v>
      </c>
      <c r="C285" s="32">
        <f t="shared" si="30"/>
        <v>31</v>
      </c>
      <c r="D285" s="29">
        <v>365</v>
      </c>
      <c r="E285" s="33">
        <v>0.02</v>
      </c>
      <c r="F285" s="34">
        <f>SUM($I$7:I285)</f>
        <v>0</v>
      </c>
      <c r="G285" s="35">
        <f t="shared" si="31"/>
        <v>0</v>
      </c>
      <c r="H285" s="36">
        <f t="shared" si="32"/>
        <v>0</v>
      </c>
      <c r="I285" s="17"/>
      <c r="J285" s="36">
        <f t="shared" si="33"/>
        <v>0</v>
      </c>
    </row>
    <row r="286" spans="1:10">
      <c r="A286" s="14">
        <f t="shared" si="34"/>
        <v>38808</v>
      </c>
      <c r="B286" s="15">
        <f>+B285+30</f>
        <v>38837</v>
      </c>
      <c r="C286" s="32">
        <f t="shared" si="30"/>
        <v>30</v>
      </c>
      <c r="D286" s="29">
        <v>365</v>
      </c>
      <c r="E286" s="33">
        <v>0.02</v>
      </c>
      <c r="F286" s="34">
        <f>SUM($I$7:I286)</f>
        <v>0</v>
      </c>
      <c r="G286" s="35">
        <f t="shared" si="31"/>
        <v>0</v>
      </c>
      <c r="H286" s="36">
        <f t="shared" si="32"/>
        <v>0</v>
      </c>
      <c r="I286" s="17"/>
      <c r="J286" s="36">
        <f t="shared" si="33"/>
        <v>0</v>
      </c>
    </row>
    <row r="287" spans="1:10">
      <c r="A287" s="14">
        <f t="shared" si="34"/>
        <v>38838</v>
      </c>
      <c r="B287" s="15">
        <f>+B286+31</f>
        <v>38868</v>
      </c>
      <c r="C287" s="32">
        <f t="shared" si="30"/>
        <v>31</v>
      </c>
      <c r="D287" s="29">
        <v>365</v>
      </c>
      <c r="E287" s="33">
        <v>0.02</v>
      </c>
      <c r="F287" s="34">
        <f>SUM($I$7:I287)</f>
        <v>0</v>
      </c>
      <c r="G287" s="35">
        <f t="shared" si="31"/>
        <v>0</v>
      </c>
      <c r="H287" s="36">
        <f t="shared" si="32"/>
        <v>0</v>
      </c>
      <c r="I287" s="17"/>
      <c r="J287" s="36">
        <f t="shared" si="33"/>
        <v>0</v>
      </c>
    </row>
    <row r="288" spans="1:10">
      <c r="A288" s="14">
        <f t="shared" si="34"/>
        <v>38869</v>
      </c>
      <c r="B288" s="15">
        <f>+B287+30</f>
        <v>38898</v>
      </c>
      <c r="C288" s="32">
        <f t="shared" si="30"/>
        <v>30</v>
      </c>
      <c r="D288" s="29">
        <v>365</v>
      </c>
      <c r="E288" s="33">
        <v>0.02</v>
      </c>
      <c r="F288" s="34">
        <f>SUM($I$7:I288)</f>
        <v>0</v>
      </c>
      <c r="G288" s="35">
        <f t="shared" si="31"/>
        <v>0</v>
      </c>
      <c r="H288" s="36">
        <f t="shared" si="32"/>
        <v>0</v>
      </c>
      <c r="I288" s="17"/>
      <c r="J288" s="36">
        <f t="shared" si="33"/>
        <v>0</v>
      </c>
    </row>
    <row r="289" spans="1:10">
      <c r="A289" s="14">
        <f t="shared" si="34"/>
        <v>38899</v>
      </c>
      <c r="B289" s="15">
        <f>+B288+31</f>
        <v>38929</v>
      </c>
      <c r="C289" s="32">
        <f t="shared" si="30"/>
        <v>31</v>
      </c>
      <c r="D289" s="29">
        <v>365</v>
      </c>
      <c r="E289" s="33">
        <v>0.04</v>
      </c>
      <c r="F289" s="34">
        <f>SUM($I$7:I289)</f>
        <v>0</v>
      </c>
      <c r="G289" s="35">
        <f t="shared" si="31"/>
        <v>0</v>
      </c>
      <c r="H289" s="36">
        <f t="shared" si="32"/>
        <v>0</v>
      </c>
      <c r="I289" s="17"/>
      <c r="J289" s="36">
        <f t="shared" si="33"/>
        <v>0</v>
      </c>
    </row>
    <row r="290" spans="1:10">
      <c r="A290" s="14">
        <f>+B289+1</f>
        <v>38930</v>
      </c>
      <c r="B290" s="15">
        <f>+B289+31</f>
        <v>38960</v>
      </c>
      <c r="C290" s="32">
        <f>+B290-A290+1</f>
        <v>31</v>
      </c>
      <c r="D290" s="29">
        <v>365</v>
      </c>
      <c r="E290" s="33">
        <v>0.04</v>
      </c>
      <c r="F290" s="34">
        <f>SUM($I$7:I290)</f>
        <v>0</v>
      </c>
      <c r="G290" s="35">
        <f>ROUND(ROUND(E290/D290,10)*C290*F290,14)</f>
        <v>0</v>
      </c>
      <c r="H290" s="36">
        <f>+F290+J290</f>
        <v>0</v>
      </c>
      <c r="I290" s="17"/>
      <c r="J290" s="36">
        <f>+J289+G290</f>
        <v>0</v>
      </c>
    </row>
    <row r="291" spans="1:10">
      <c r="A291" s="14">
        <f>+B290+1</f>
        <v>38961</v>
      </c>
      <c r="B291" s="15">
        <f>+B290+30</f>
        <v>38990</v>
      </c>
      <c r="C291" s="32">
        <f>+B291-A291+1</f>
        <v>30</v>
      </c>
      <c r="D291" s="29">
        <v>365</v>
      </c>
      <c r="E291" s="33">
        <v>0.04</v>
      </c>
      <c r="F291" s="34">
        <f>SUM($I$7:I291)</f>
        <v>0</v>
      </c>
      <c r="G291" s="35">
        <f>ROUND(ROUND(E291/D291,10)*C291*F291,14)</f>
        <v>0</v>
      </c>
      <c r="H291" s="36">
        <f>+F291+J291</f>
        <v>0</v>
      </c>
      <c r="I291" s="17"/>
      <c r="J291" s="36">
        <f>+J290+G291</f>
        <v>0</v>
      </c>
    </row>
    <row r="292" spans="1:10">
      <c r="A292" s="14">
        <f>+B291+1</f>
        <v>38991</v>
      </c>
      <c r="B292" s="15">
        <f>+B291+31</f>
        <v>39021</v>
      </c>
      <c r="C292" s="32">
        <f>+B292-A292+1</f>
        <v>31</v>
      </c>
      <c r="D292" s="29">
        <v>365</v>
      </c>
      <c r="E292" s="33">
        <v>0.04</v>
      </c>
      <c r="F292" s="34">
        <f>SUM($I$7:I292)</f>
        <v>0</v>
      </c>
      <c r="G292" s="35">
        <f>ROUND(ROUND(E292/D292,10)*C292*F292,14)</f>
        <v>0</v>
      </c>
      <c r="H292" s="36">
        <f>+F292+J292</f>
        <v>0</v>
      </c>
      <c r="I292" s="17"/>
      <c r="J292" s="36">
        <f>+J291+G292</f>
        <v>0</v>
      </c>
    </row>
    <row r="293" spans="1:10">
      <c r="A293" s="14">
        <f>+B292+1</f>
        <v>39022</v>
      </c>
      <c r="B293" s="15">
        <f>+B292+30</f>
        <v>39051</v>
      </c>
      <c r="C293" s="32">
        <f>+B293-A293+1</f>
        <v>30</v>
      </c>
      <c r="D293" s="29">
        <v>365</v>
      </c>
      <c r="E293" s="33">
        <v>0.04</v>
      </c>
      <c r="F293" s="34">
        <f>SUM($I$7:I293)</f>
        <v>0</v>
      </c>
      <c r="G293" s="35">
        <f>ROUND(ROUND(E293/D293,10)*C293*F293,14)</f>
        <v>0</v>
      </c>
      <c r="H293" s="36">
        <f>+F293+J293</f>
        <v>0</v>
      </c>
      <c r="I293" s="17"/>
      <c r="J293" s="36">
        <f>+J292+G293</f>
        <v>0</v>
      </c>
    </row>
    <row r="294" spans="1:10">
      <c r="A294" s="14">
        <f t="shared" ref="A294:A301" si="35">+B293+1</f>
        <v>39052</v>
      </c>
      <c r="B294" s="15">
        <f>+B293+31</f>
        <v>39082</v>
      </c>
      <c r="C294" s="32">
        <f t="shared" ref="C294:C301" si="36">+B294-A294+1</f>
        <v>31</v>
      </c>
      <c r="D294" s="29">
        <v>365</v>
      </c>
      <c r="E294" s="33">
        <v>0.04</v>
      </c>
      <c r="F294" s="34">
        <f>SUM($I$7:I294)</f>
        <v>0</v>
      </c>
      <c r="G294" s="35">
        <f t="shared" ref="G294:G301" si="37">ROUND(ROUND(E294/D294,10)*C294*F294,14)</f>
        <v>0</v>
      </c>
      <c r="H294" s="36">
        <f t="shared" ref="H294:H301" si="38">+F294+J294</f>
        <v>0</v>
      </c>
      <c r="I294" s="17"/>
      <c r="J294" s="36">
        <f t="shared" ref="J294:J301" si="39">+J293+G294</f>
        <v>0</v>
      </c>
    </row>
    <row r="295" spans="1:10">
      <c r="A295" s="14">
        <f t="shared" si="35"/>
        <v>39083</v>
      </c>
      <c r="B295" s="15">
        <f>+B294+31</f>
        <v>39113</v>
      </c>
      <c r="C295" s="32">
        <f t="shared" si="36"/>
        <v>31</v>
      </c>
      <c r="D295" s="29">
        <v>365</v>
      </c>
      <c r="E295" s="33">
        <v>0.04</v>
      </c>
      <c r="F295" s="34">
        <f>SUM($I$7:I295)</f>
        <v>0</v>
      </c>
      <c r="G295" s="35">
        <f t="shared" si="37"/>
        <v>0</v>
      </c>
      <c r="H295" s="36">
        <f t="shared" si="38"/>
        <v>0</v>
      </c>
      <c r="I295" s="17"/>
      <c r="J295" s="36">
        <f t="shared" si="39"/>
        <v>0</v>
      </c>
    </row>
    <row r="296" spans="1:10">
      <c r="A296" s="14">
        <f t="shared" si="35"/>
        <v>39114</v>
      </c>
      <c r="B296" s="15">
        <f>+B295+28</f>
        <v>39141</v>
      </c>
      <c r="C296" s="32">
        <f t="shared" si="36"/>
        <v>28</v>
      </c>
      <c r="D296" s="29">
        <v>365</v>
      </c>
      <c r="E296" s="33">
        <v>0.04</v>
      </c>
      <c r="F296" s="34">
        <f>SUM($I$7:I296)</f>
        <v>0</v>
      </c>
      <c r="G296" s="35">
        <f t="shared" si="37"/>
        <v>0</v>
      </c>
      <c r="H296" s="36">
        <f t="shared" si="38"/>
        <v>0</v>
      </c>
      <c r="I296" s="17"/>
      <c r="J296" s="36">
        <f t="shared" si="39"/>
        <v>0</v>
      </c>
    </row>
    <row r="297" spans="1:10">
      <c r="A297" s="14">
        <f t="shared" si="35"/>
        <v>39142</v>
      </c>
      <c r="B297" s="15">
        <f>+B296+31</f>
        <v>39172</v>
      </c>
      <c r="C297" s="32">
        <f t="shared" si="36"/>
        <v>31</v>
      </c>
      <c r="D297" s="29">
        <v>365</v>
      </c>
      <c r="E297" s="33">
        <v>0.04</v>
      </c>
      <c r="F297" s="34">
        <f>SUM($I$7:I297)</f>
        <v>0</v>
      </c>
      <c r="G297" s="35">
        <f t="shared" si="37"/>
        <v>0</v>
      </c>
      <c r="H297" s="36">
        <f t="shared" si="38"/>
        <v>0</v>
      </c>
      <c r="I297" s="17"/>
      <c r="J297" s="36">
        <f t="shared" si="39"/>
        <v>0</v>
      </c>
    </row>
    <row r="298" spans="1:10">
      <c r="A298" s="14">
        <f t="shared" si="35"/>
        <v>39173</v>
      </c>
      <c r="B298" s="15">
        <f>+B297+30</f>
        <v>39202</v>
      </c>
      <c r="C298" s="32">
        <f t="shared" si="36"/>
        <v>30</v>
      </c>
      <c r="D298" s="29">
        <v>365</v>
      </c>
      <c r="E298" s="33">
        <v>0.04</v>
      </c>
      <c r="F298" s="34">
        <f>SUM($I$7:I298)</f>
        <v>0</v>
      </c>
      <c r="G298" s="35">
        <f t="shared" si="37"/>
        <v>0</v>
      </c>
      <c r="H298" s="36">
        <f t="shared" si="38"/>
        <v>0</v>
      </c>
      <c r="I298" s="17"/>
      <c r="J298" s="36">
        <f t="shared" si="39"/>
        <v>0</v>
      </c>
    </row>
    <row r="299" spans="1:10">
      <c r="A299" s="14">
        <f t="shared" si="35"/>
        <v>39203</v>
      </c>
      <c r="B299" s="15">
        <f>+B298+31</f>
        <v>39233</v>
      </c>
      <c r="C299" s="32">
        <f t="shared" si="36"/>
        <v>31</v>
      </c>
      <c r="D299" s="29">
        <v>365</v>
      </c>
      <c r="E299" s="33">
        <v>0.04</v>
      </c>
      <c r="F299" s="34">
        <f>SUM($I$7:I299)</f>
        <v>0</v>
      </c>
      <c r="G299" s="35">
        <f t="shared" si="37"/>
        <v>0</v>
      </c>
      <c r="H299" s="36">
        <f t="shared" si="38"/>
        <v>0</v>
      </c>
      <c r="I299" s="17"/>
      <c r="J299" s="36">
        <f t="shared" si="39"/>
        <v>0</v>
      </c>
    </row>
    <row r="300" spans="1:10">
      <c r="A300" s="14">
        <f t="shared" si="35"/>
        <v>39234</v>
      </c>
      <c r="B300" s="15">
        <f>+B299+30</f>
        <v>39263</v>
      </c>
      <c r="C300" s="32">
        <f t="shared" si="36"/>
        <v>30</v>
      </c>
      <c r="D300" s="29">
        <v>365</v>
      </c>
      <c r="E300" s="33">
        <v>0.04</v>
      </c>
      <c r="F300" s="34">
        <f>SUM($I$7:I300)</f>
        <v>0</v>
      </c>
      <c r="G300" s="35">
        <f t="shared" si="37"/>
        <v>0</v>
      </c>
      <c r="H300" s="36">
        <f t="shared" si="38"/>
        <v>0</v>
      </c>
      <c r="I300" s="17"/>
      <c r="J300" s="36">
        <f t="shared" si="39"/>
        <v>0</v>
      </c>
    </row>
    <row r="301" spans="1:10">
      <c r="A301" s="14">
        <f t="shared" si="35"/>
        <v>39264</v>
      </c>
      <c r="B301" s="15">
        <f>+B300+31</f>
        <v>39294</v>
      </c>
      <c r="C301" s="32">
        <f t="shared" si="36"/>
        <v>31</v>
      </c>
      <c r="D301" s="29">
        <v>365</v>
      </c>
      <c r="E301" s="33">
        <v>0.04</v>
      </c>
      <c r="F301" s="34">
        <f>SUM($I$7:I301)</f>
        <v>0</v>
      </c>
      <c r="G301" s="35">
        <f t="shared" si="37"/>
        <v>0</v>
      </c>
      <c r="H301" s="36">
        <f t="shared" si="38"/>
        <v>0</v>
      </c>
      <c r="I301" s="17"/>
      <c r="J301" s="36">
        <f t="shared" si="39"/>
        <v>0</v>
      </c>
    </row>
    <row r="302" spans="1:10">
      <c r="A302" s="14">
        <f>+B301+1</f>
        <v>39295</v>
      </c>
      <c r="B302" s="15">
        <f>+B301+31</f>
        <v>39325</v>
      </c>
      <c r="C302" s="32">
        <f>+B302-A302+1</f>
        <v>31</v>
      </c>
      <c r="D302" s="29">
        <v>365</v>
      </c>
      <c r="E302" s="33">
        <v>0.04</v>
      </c>
      <c r="F302" s="34">
        <f>SUM($I$7:I302)</f>
        <v>0</v>
      </c>
      <c r="G302" s="35">
        <f>ROUND(ROUND(E302/D302,10)*C302*F302,14)</f>
        <v>0</v>
      </c>
      <c r="H302" s="36">
        <f>+F302+J302</f>
        <v>0</v>
      </c>
      <c r="I302" s="17"/>
      <c r="J302" s="36">
        <f>+J301+G302</f>
        <v>0</v>
      </c>
    </row>
    <row r="303" spans="1:10">
      <c r="A303" s="14">
        <f>+B302+1</f>
        <v>39326</v>
      </c>
      <c r="B303" s="15">
        <f>+B302+30</f>
        <v>39355</v>
      </c>
      <c r="C303" s="32">
        <f>+B303-A303+1</f>
        <v>30</v>
      </c>
      <c r="D303" s="29">
        <v>365</v>
      </c>
      <c r="E303" s="33">
        <v>0.04</v>
      </c>
      <c r="F303" s="34">
        <f>SUM($I$7:I303)</f>
        <v>0</v>
      </c>
      <c r="G303" s="35">
        <f>ROUND(ROUND(E303/D303,10)*C303*F303,14)</f>
        <v>0</v>
      </c>
      <c r="H303" s="36">
        <f>+F303+J303</f>
        <v>0</v>
      </c>
      <c r="I303" s="17"/>
      <c r="J303" s="36">
        <f>+J302+G303</f>
        <v>0</v>
      </c>
    </row>
    <row r="304" spans="1:10">
      <c r="A304" s="14">
        <f>+B303+1</f>
        <v>39356</v>
      </c>
      <c r="B304" s="15">
        <f>+B303+31</f>
        <v>39386</v>
      </c>
      <c r="C304" s="32">
        <f>+B304-A304+1</f>
        <v>31</v>
      </c>
      <c r="D304" s="29">
        <v>365</v>
      </c>
      <c r="E304" s="33">
        <v>0.04</v>
      </c>
      <c r="F304" s="34">
        <f>SUM($I$7:I304)</f>
        <v>0</v>
      </c>
      <c r="G304" s="35">
        <f>ROUND(ROUND(E304/D304,10)*C304*F304,14)</f>
        <v>0</v>
      </c>
      <c r="H304" s="36">
        <f>+F304+J304</f>
        <v>0</v>
      </c>
      <c r="I304" s="17"/>
      <c r="J304" s="36">
        <f>+J303+G304</f>
        <v>0</v>
      </c>
    </row>
    <row r="305" spans="1:10">
      <c r="A305" s="14">
        <f>+B304+1</f>
        <v>39387</v>
      </c>
      <c r="B305" s="15">
        <f>+B304+30</f>
        <v>39416</v>
      </c>
      <c r="C305" s="32">
        <f>+B305-A305+1</f>
        <v>30</v>
      </c>
      <c r="D305" s="29">
        <v>365</v>
      </c>
      <c r="E305" s="33">
        <v>0.04</v>
      </c>
      <c r="F305" s="34">
        <f>SUM($I$7:I305)</f>
        <v>0</v>
      </c>
      <c r="G305" s="35">
        <f>ROUND(ROUND(E305/D305,10)*C305*F305,14)</f>
        <v>0</v>
      </c>
      <c r="H305" s="36">
        <f>+F305+J305</f>
        <v>0</v>
      </c>
      <c r="I305" s="17"/>
      <c r="J305" s="36">
        <f>+J304+G305</f>
        <v>0</v>
      </c>
    </row>
    <row r="306" spans="1:10">
      <c r="A306" s="14">
        <f t="shared" ref="A306:A313" si="40">+B305+1</f>
        <v>39417</v>
      </c>
      <c r="B306" s="15">
        <f>+B305+31</f>
        <v>39447</v>
      </c>
      <c r="C306" s="32">
        <f t="shared" ref="C306:C313" si="41">+B306-A306+1</f>
        <v>31</v>
      </c>
      <c r="D306" s="29">
        <v>365</v>
      </c>
      <c r="E306" s="33">
        <v>0.04</v>
      </c>
      <c r="F306" s="34">
        <f>SUM($I$7:I306)</f>
        <v>0</v>
      </c>
      <c r="G306" s="35">
        <f t="shared" ref="G306:G313" si="42">ROUND(ROUND(E306/D306,10)*C306*F306,14)</f>
        <v>0</v>
      </c>
      <c r="H306" s="36">
        <f t="shared" ref="H306:H313" si="43">+F306+J306</f>
        <v>0</v>
      </c>
      <c r="I306" s="17"/>
      <c r="J306" s="36">
        <f t="shared" ref="J306:J313" si="44">+J305+G306</f>
        <v>0</v>
      </c>
    </row>
    <row r="307" spans="1:10">
      <c r="A307" s="14">
        <f t="shared" si="40"/>
        <v>39448</v>
      </c>
      <c r="B307" s="15">
        <f>+B306+31</f>
        <v>39478</v>
      </c>
      <c r="C307" s="32">
        <f t="shared" si="41"/>
        <v>31</v>
      </c>
      <c r="D307" s="37">
        <v>366</v>
      </c>
      <c r="E307" s="33">
        <v>0.05</v>
      </c>
      <c r="F307" s="34">
        <f>SUM($I$7:I307)</f>
        <v>0</v>
      </c>
      <c r="G307" s="35">
        <f t="shared" si="42"/>
        <v>0</v>
      </c>
      <c r="H307" s="36">
        <f t="shared" si="43"/>
        <v>0</v>
      </c>
      <c r="I307" s="17"/>
      <c r="J307" s="36">
        <f t="shared" si="44"/>
        <v>0</v>
      </c>
    </row>
    <row r="308" spans="1:10">
      <c r="A308" s="14">
        <f t="shared" si="40"/>
        <v>39479</v>
      </c>
      <c r="B308" s="15">
        <f>+B307+29</f>
        <v>39507</v>
      </c>
      <c r="C308" s="32">
        <f t="shared" si="41"/>
        <v>29</v>
      </c>
      <c r="D308" s="37">
        <v>366</v>
      </c>
      <c r="E308" s="33">
        <v>0.05</v>
      </c>
      <c r="F308" s="34">
        <f>SUM($I$7:I308)</f>
        <v>0</v>
      </c>
      <c r="G308" s="35">
        <f t="shared" si="42"/>
        <v>0</v>
      </c>
      <c r="H308" s="36">
        <f t="shared" si="43"/>
        <v>0</v>
      </c>
      <c r="I308" s="17"/>
      <c r="J308" s="36">
        <f t="shared" si="44"/>
        <v>0</v>
      </c>
    </row>
    <row r="309" spans="1:10">
      <c r="A309" s="14">
        <f t="shared" si="40"/>
        <v>39508</v>
      </c>
      <c r="B309" s="15">
        <f>+B308+31</f>
        <v>39538</v>
      </c>
      <c r="C309" s="32">
        <f t="shared" si="41"/>
        <v>31</v>
      </c>
      <c r="D309" s="37">
        <v>366</v>
      </c>
      <c r="E309" s="33">
        <v>0.05</v>
      </c>
      <c r="F309" s="34">
        <f>SUM($I$7:I309)</f>
        <v>0</v>
      </c>
      <c r="G309" s="35">
        <f t="shared" si="42"/>
        <v>0</v>
      </c>
      <c r="H309" s="36">
        <f t="shared" si="43"/>
        <v>0</v>
      </c>
      <c r="I309" s="17"/>
      <c r="J309" s="36">
        <f t="shared" si="44"/>
        <v>0</v>
      </c>
    </row>
    <row r="310" spans="1:10">
      <c r="A310" s="14">
        <f t="shared" si="40"/>
        <v>39539</v>
      </c>
      <c r="B310" s="15">
        <f>+B309+30</f>
        <v>39568</v>
      </c>
      <c r="C310" s="32">
        <f t="shared" si="41"/>
        <v>30</v>
      </c>
      <c r="D310" s="37">
        <v>366</v>
      </c>
      <c r="E310" s="33">
        <v>0.05</v>
      </c>
      <c r="F310" s="34">
        <f>SUM($I$7:I310)</f>
        <v>0</v>
      </c>
      <c r="G310" s="35">
        <f t="shared" si="42"/>
        <v>0</v>
      </c>
      <c r="H310" s="36">
        <f t="shared" si="43"/>
        <v>0</v>
      </c>
      <c r="I310" s="17"/>
      <c r="J310" s="36">
        <f t="shared" si="44"/>
        <v>0</v>
      </c>
    </row>
    <row r="311" spans="1:10">
      <c r="A311" s="14">
        <f t="shared" si="40"/>
        <v>39569</v>
      </c>
      <c r="B311" s="15">
        <f>+B310+31</f>
        <v>39599</v>
      </c>
      <c r="C311" s="32">
        <f t="shared" si="41"/>
        <v>31</v>
      </c>
      <c r="D311" s="37">
        <v>366</v>
      </c>
      <c r="E311" s="33">
        <v>0.05</v>
      </c>
      <c r="F311" s="34">
        <f>SUM($I$7:I311)</f>
        <v>0</v>
      </c>
      <c r="G311" s="35">
        <f t="shared" si="42"/>
        <v>0</v>
      </c>
      <c r="H311" s="36">
        <f t="shared" si="43"/>
        <v>0</v>
      </c>
      <c r="I311" s="17"/>
      <c r="J311" s="36">
        <f t="shared" si="44"/>
        <v>0</v>
      </c>
    </row>
    <row r="312" spans="1:10">
      <c r="A312" s="14">
        <f t="shared" si="40"/>
        <v>39600</v>
      </c>
      <c r="B312" s="15">
        <f>+B311+30</f>
        <v>39629</v>
      </c>
      <c r="C312" s="32">
        <f t="shared" si="41"/>
        <v>30</v>
      </c>
      <c r="D312" s="37">
        <v>366</v>
      </c>
      <c r="E312" s="33">
        <v>0.05</v>
      </c>
      <c r="F312" s="34">
        <f>SUM($I$7:I312)</f>
        <v>0</v>
      </c>
      <c r="G312" s="35">
        <f t="shared" si="42"/>
        <v>0</v>
      </c>
      <c r="H312" s="36">
        <f t="shared" si="43"/>
        <v>0</v>
      </c>
      <c r="I312" s="17"/>
      <c r="J312" s="36">
        <f t="shared" si="44"/>
        <v>0</v>
      </c>
    </row>
    <row r="313" spans="1:10">
      <c r="A313" s="14">
        <f t="shared" si="40"/>
        <v>39630</v>
      </c>
      <c r="B313" s="15">
        <f>+B312+31</f>
        <v>39660</v>
      </c>
      <c r="C313" s="32">
        <f t="shared" si="41"/>
        <v>31</v>
      </c>
      <c r="D313" s="37">
        <v>366</v>
      </c>
      <c r="E313" s="33">
        <v>0.03</v>
      </c>
      <c r="F313" s="34">
        <f>SUM($I$7:I313)</f>
        <v>0</v>
      </c>
      <c r="G313" s="35">
        <f t="shared" si="42"/>
        <v>0</v>
      </c>
      <c r="H313" s="36">
        <f t="shared" si="43"/>
        <v>0</v>
      </c>
      <c r="I313" s="17"/>
      <c r="J313" s="36">
        <f t="shared" si="44"/>
        <v>0</v>
      </c>
    </row>
    <row r="314" spans="1:10">
      <c r="A314" s="14">
        <f>+B313+1</f>
        <v>39661</v>
      </c>
      <c r="B314" s="15">
        <f>+B313+31</f>
        <v>39691</v>
      </c>
      <c r="C314" s="32">
        <f>+B314-A314+1</f>
        <v>31</v>
      </c>
      <c r="D314" s="37">
        <v>366</v>
      </c>
      <c r="E314" s="33">
        <v>0.03</v>
      </c>
      <c r="F314" s="34">
        <f>SUM($I$7:I314)</f>
        <v>0</v>
      </c>
      <c r="G314" s="35">
        <f>ROUND(ROUND(E314/D314,10)*C314*F314,14)</f>
        <v>0</v>
      </c>
      <c r="H314" s="36">
        <f>+F314+J314</f>
        <v>0</v>
      </c>
      <c r="I314" s="17"/>
      <c r="J314" s="36">
        <f>+J313+G314</f>
        <v>0</v>
      </c>
    </row>
    <row r="315" spans="1:10">
      <c r="A315" s="14">
        <f>+B314+1</f>
        <v>39692</v>
      </c>
      <c r="B315" s="15">
        <f>+B314+30</f>
        <v>39721</v>
      </c>
      <c r="C315" s="32">
        <f>+B315-A315+1</f>
        <v>30</v>
      </c>
      <c r="D315" s="37">
        <v>366</v>
      </c>
      <c r="E315" s="33">
        <v>0.03</v>
      </c>
      <c r="F315" s="34">
        <f>SUM($I$7:I315)</f>
        <v>0</v>
      </c>
      <c r="G315" s="35">
        <f>ROUND(ROUND(E315/D315,10)*C315*F315,14)</f>
        <v>0</v>
      </c>
      <c r="H315" s="36">
        <f>+F315+J315</f>
        <v>0</v>
      </c>
      <c r="I315" s="17"/>
      <c r="J315" s="36">
        <f>+J314+G315</f>
        <v>0</v>
      </c>
    </row>
    <row r="316" spans="1:10">
      <c r="A316" s="14">
        <f>+B315+1</f>
        <v>39722</v>
      </c>
      <c r="B316" s="15">
        <f>+B315+31</f>
        <v>39752</v>
      </c>
      <c r="C316" s="32">
        <f>+B316-A316+1</f>
        <v>31</v>
      </c>
      <c r="D316" s="37">
        <v>366</v>
      </c>
      <c r="E316" s="33">
        <v>0.03</v>
      </c>
      <c r="F316" s="34">
        <f>SUM($I$7:I316)</f>
        <v>0</v>
      </c>
      <c r="G316" s="35">
        <f>ROUND(ROUND(E316/D316,10)*C316*F316,14)</f>
        <v>0</v>
      </c>
      <c r="H316" s="36">
        <f>+F316+J316</f>
        <v>0</v>
      </c>
      <c r="I316" s="17"/>
      <c r="J316" s="36">
        <f>+J315+G316</f>
        <v>0</v>
      </c>
    </row>
    <row r="317" spans="1:10">
      <c r="A317" s="14">
        <f>+B316+1</f>
        <v>39753</v>
      </c>
      <c r="B317" s="15">
        <f>+B316+30</f>
        <v>39782</v>
      </c>
      <c r="C317" s="32">
        <f>+B317-A317+1</f>
        <v>30</v>
      </c>
      <c r="D317" s="37">
        <v>366</v>
      </c>
      <c r="E317" s="33">
        <v>0.03</v>
      </c>
      <c r="F317" s="34">
        <f>SUM($I$7:I317)</f>
        <v>0</v>
      </c>
      <c r="G317" s="35">
        <f>ROUND(ROUND(E317/D317,10)*C317*F317,14)</f>
        <v>0</v>
      </c>
      <c r="H317" s="36">
        <f>+F317+J317</f>
        <v>0</v>
      </c>
      <c r="I317" s="17"/>
      <c r="J317" s="36">
        <f>+J316+G317</f>
        <v>0</v>
      </c>
    </row>
    <row r="318" spans="1:10" ht="13.55" customHeight="1">
      <c r="A318" s="14">
        <f>+B317+1</f>
        <v>39783</v>
      </c>
      <c r="B318" s="15">
        <f>+B317+31</f>
        <v>39813</v>
      </c>
      <c r="C318" s="32">
        <f>+B318-A318+1</f>
        <v>31</v>
      </c>
      <c r="D318" s="37">
        <v>366</v>
      </c>
      <c r="E318" s="33">
        <v>0.03</v>
      </c>
      <c r="F318" s="34">
        <f>SUM($I$7:I318)</f>
        <v>0</v>
      </c>
      <c r="G318" s="35">
        <f>ROUND(ROUND(E318/D318,10)*C318*F318,14)</f>
        <v>0</v>
      </c>
      <c r="H318" s="36">
        <f>+F318+J318</f>
        <v>0</v>
      </c>
      <c r="I318" s="17"/>
      <c r="J318" s="36">
        <f>+J317+G318</f>
        <v>0</v>
      </c>
    </row>
    <row r="319" spans="1:10" ht="13.55" customHeight="1">
      <c r="A319" s="14">
        <f t="shared" ref="A319:A330" si="45">+B318+1</f>
        <v>39814</v>
      </c>
      <c r="B319" s="15">
        <f>+B318+31</f>
        <v>39844</v>
      </c>
      <c r="C319" s="32">
        <f t="shared" ref="C319:C342" si="46">+B319-A319+1</f>
        <v>31</v>
      </c>
      <c r="D319" s="29">
        <v>365</v>
      </c>
      <c r="E319" s="33">
        <v>0.03</v>
      </c>
      <c r="F319" s="34">
        <f>SUM($I$7:I319)</f>
        <v>0</v>
      </c>
      <c r="G319" s="35">
        <f t="shared" ref="G319:G330" si="47">ROUND(ROUND(E319/D319,10)*C319*F319,14)</f>
        <v>0</v>
      </c>
      <c r="H319" s="36">
        <f t="shared" ref="H319:H330" si="48">+F319+J319</f>
        <v>0</v>
      </c>
      <c r="I319" s="17"/>
      <c r="J319" s="36">
        <f t="shared" ref="J319:J330" si="49">+J318+G319</f>
        <v>0</v>
      </c>
    </row>
    <row r="320" spans="1:10" ht="13.55" customHeight="1">
      <c r="A320" s="14">
        <f t="shared" si="45"/>
        <v>39845</v>
      </c>
      <c r="B320" s="15">
        <f>+B319+28</f>
        <v>39872</v>
      </c>
      <c r="C320" s="32">
        <f t="shared" si="46"/>
        <v>28</v>
      </c>
      <c r="D320" s="29">
        <v>365</v>
      </c>
      <c r="E320" s="33">
        <v>0.03</v>
      </c>
      <c r="F320" s="34">
        <f>SUM($I$7:I320)</f>
        <v>0</v>
      </c>
      <c r="G320" s="35">
        <f t="shared" si="47"/>
        <v>0</v>
      </c>
      <c r="H320" s="36">
        <f t="shared" si="48"/>
        <v>0</v>
      </c>
      <c r="I320" s="17"/>
      <c r="J320" s="36">
        <f t="shared" si="49"/>
        <v>0</v>
      </c>
    </row>
    <row r="321" spans="1:10" ht="13.55" customHeight="1">
      <c r="A321" s="14">
        <f t="shared" si="45"/>
        <v>39873</v>
      </c>
      <c r="B321" s="15">
        <f>+B320+31</f>
        <v>39903</v>
      </c>
      <c r="C321" s="32">
        <f t="shared" si="46"/>
        <v>31</v>
      </c>
      <c r="D321" s="29">
        <v>365</v>
      </c>
      <c r="E321" s="33">
        <v>0.03</v>
      </c>
      <c r="F321" s="34">
        <f>SUM($I$7:I321)</f>
        <v>0</v>
      </c>
      <c r="G321" s="35">
        <f t="shared" si="47"/>
        <v>0</v>
      </c>
      <c r="H321" s="36">
        <f t="shared" si="48"/>
        <v>0</v>
      </c>
      <c r="I321" s="17"/>
      <c r="J321" s="36">
        <f t="shared" si="49"/>
        <v>0</v>
      </c>
    </row>
    <row r="322" spans="1:10" ht="13.55" customHeight="1">
      <c r="A322" s="14">
        <f t="shared" si="45"/>
        <v>39904</v>
      </c>
      <c r="B322" s="15">
        <f>+B321+30</f>
        <v>39933</v>
      </c>
      <c r="C322" s="32">
        <f t="shared" si="46"/>
        <v>30</v>
      </c>
      <c r="D322" s="29">
        <v>365</v>
      </c>
      <c r="E322" s="33">
        <v>0.03</v>
      </c>
      <c r="F322" s="34">
        <f>SUM($I$7:I322)</f>
        <v>0</v>
      </c>
      <c r="G322" s="35">
        <f t="shared" si="47"/>
        <v>0</v>
      </c>
      <c r="H322" s="36">
        <f t="shared" si="48"/>
        <v>0</v>
      </c>
      <c r="I322" s="17"/>
      <c r="J322" s="36">
        <f t="shared" si="49"/>
        <v>0</v>
      </c>
    </row>
    <row r="323" spans="1:10" ht="13.55" customHeight="1">
      <c r="A323" s="14">
        <f t="shared" si="45"/>
        <v>39934</v>
      </c>
      <c r="B323" s="15">
        <f>+B322+31</f>
        <v>39964</v>
      </c>
      <c r="C323" s="32">
        <f t="shared" si="46"/>
        <v>31</v>
      </c>
      <c r="D323" s="29">
        <v>365</v>
      </c>
      <c r="E323" s="33">
        <v>0.03</v>
      </c>
      <c r="F323" s="34">
        <f>SUM($I$7:I323)</f>
        <v>0</v>
      </c>
      <c r="G323" s="35">
        <f t="shared" si="47"/>
        <v>0</v>
      </c>
      <c r="H323" s="36">
        <f t="shared" si="48"/>
        <v>0</v>
      </c>
      <c r="I323" s="17"/>
      <c r="J323" s="36">
        <f t="shared" si="49"/>
        <v>0</v>
      </c>
    </row>
    <row r="324" spans="1:10" ht="13.55" customHeight="1">
      <c r="A324" s="14">
        <f t="shared" si="45"/>
        <v>39965</v>
      </c>
      <c r="B324" s="15">
        <f>+B323+30</f>
        <v>39994</v>
      </c>
      <c r="C324" s="32">
        <f t="shared" si="46"/>
        <v>30</v>
      </c>
      <c r="D324" s="29">
        <v>365</v>
      </c>
      <c r="E324" s="33">
        <v>0.03</v>
      </c>
      <c r="F324" s="34">
        <f>SUM($I$7:I324)</f>
        <v>0</v>
      </c>
      <c r="G324" s="35">
        <f t="shared" si="47"/>
        <v>0</v>
      </c>
      <c r="H324" s="36">
        <f t="shared" si="48"/>
        <v>0</v>
      </c>
      <c r="I324" s="17"/>
      <c r="J324" s="36">
        <f t="shared" si="49"/>
        <v>0</v>
      </c>
    </row>
    <row r="325" spans="1:10" ht="13.55" customHeight="1">
      <c r="A325" s="14">
        <f t="shared" si="45"/>
        <v>39995</v>
      </c>
      <c r="B325" s="15">
        <f>+B324+31</f>
        <v>40025</v>
      </c>
      <c r="C325" s="32">
        <f t="shared" si="46"/>
        <v>31</v>
      </c>
      <c r="D325" s="29">
        <v>365</v>
      </c>
      <c r="E325" s="33">
        <v>0.03</v>
      </c>
      <c r="F325" s="34">
        <f>SUM($I$7:I325)</f>
        <v>0</v>
      </c>
      <c r="G325" s="35">
        <f t="shared" si="47"/>
        <v>0</v>
      </c>
      <c r="H325" s="36">
        <f t="shared" si="48"/>
        <v>0</v>
      </c>
      <c r="I325" s="17"/>
      <c r="J325" s="36">
        <f t="shared" si="49"/>
        <v>0</v>
      </c>
    </row>
    <row r="326" spans="1:10" ht="13.55" customHeight="1">
      <c r="A326" s="14">
        <f t="shared" si="45"/>
        <v>40026</v>
      </c>
      <c r="B326" s="15">
        <f>+B325+31</f>
        <v>40056</v>
      </c>
      <c r="C326" s="32">
        <f t="shared" si="46"/>
        <v>31</v>
      </c>
      <c r="D326" s="29">
        <v>365</v>
      </c>
      <c r="E326" s="33">
        <v>0.03</v>
      </c>
      <c r="F326" s="34">
        <f>SUM($I$7:I326)</f>
        <v>0</v>
      </c>
      <c r="G326" s="35">
        <f t="shared" si="47"/>
        <v>0</v>
      </c>
      <c r="H326" s="36">
        <f t="shared" si="48"/>
        <v>0</v>
      </c>
      <c r="I326" s="17"/>
      <c r="J326" s="36">
        <f t="shared" si="49"/>
        <v>0</v>
      </c>
    </row>
    <row r="327" spans="1:10" ht="13.55" customHeight="1">
      <c r="A327" s="14">
        <f t="shared" si="45"/>
        <v>40057</v>
      </c>
      <c r="B327" s="15">
        <f>+B326+30</f>
        <v>40086</v>
      </c>
      <c r="C327" s="32">
        <f t="shared" si="46"/>
        <v>30</v>
      </c>
      <c r="D327" s="29">
        <v>365</v>
      </c>
      <c r="E327" s="33">
        <v>0.03</v>
      </c>
      <c r="F327" s="34">
        <f>SUM($I$7:I327)</f>
        <v>0</v>
      </c>
      <c r="G327" s="35">
        <f t="shared" si="47"/>
        <v>0</v>
      </c>
      <c r="H327" s="36">
        <f t="shared" si="48"/>
        <v>0</v>
      </c>
      <c r="I327" s="17"/>
      <c r="J327" s="36">
        <f t="shared" si="49"/>
        <v>0</v>
      </c>
    </row>
    <row r="328" spans="1:10" ht="13.55" customHeight="1">
      <c r="A328" s="14">
        <f t="shared" si="45"/>
        <v>40087</v>
      </c>
      <c r="B328" s="15">
        <f>+B327+31</f>
        <v>40117</v>
      </c>
      <c r="C328" s="32">
        <f t="shared" si="46"/>
        <v>31</v>
      </c>
      <c r="D328" s="29">
        <v>365</v>
      </c>
      <c r="E328" s="33">
        <v>0.03</v>
      </c>
      <c r="F328" s="34">
        <f>SUM($I$7:I328)</f>
        <v>0</v>
      </c>
      <c r="G328" s="35">
        <f t="shared" si="47"/>
        <v>0</v>
      </c>
      <c r="H328" s="36">
        <f t="shared" si="48"/>
        <v>0</v>
      </c>
      <c r="I328" s="17"/>
      <c r="J328" s="36">
        <f t="shared" si="49"/>
        <v>0</v>
      </c>
    </row>
    <row r="329" spans="1:10" ht="13.55" customHeight="1">
      <c r="A329" s="14">
        <f t="shared" si="45"/>
        <v>40118</v>
      </c>
      <c r="B329" s="15">
        <f>+B328+30</f>
        <v>40147</v>
      </c>
      <c r="C329" s="32">
        <f t="shared" si="46"/>
        <v>30</v>
      </c>
      <c r="D329" s="29">
        <v>365</v>
      </c>
      <c r="E329" s="33">
        <v>0.03</v>
      </c>
      <c r="F329" s="34">
        <f>SUM($I$7:I329)</f>
        <v>0</v>
      </c>
      <c r="G329" s="35">
        <f t="shared" si="47"/>
        <v>0</v>
      </c>
      <c r="H329" s="36">
        <f t="shared" si="48"/>
        <v>0</v>
      </c>
      <c r="I329" s="17"/>
      <c r="J329" s="36">
        <f t="shared" si="49"/>
        <v>0</v>
      </c>
    </row>
    <row r="330" spans="1:10" ht="13.55" customHeight="1">
      <c r="A330" s="14">
        <f t="shared" si="45"/>
        <v>40148</v>
      </c>
      <c r="B330" s="15">
        <f>+B329+31</f>
        <v>40178</v>
      </c>
      <c r="C330" s="32">
        <f t="shared" si="46"/>
        <v>31</v>
      </c>
      <c r="D330" s="29">
        <v>365</v>
      </c>
      <c r="E330" s="33">
        <v>0.03</v>
      </c>
      <c r="F330" s="34">
        <f>SUM($I$7:I330)</f>
        <v>0</v>
      </c>
      <c r="G330" s="35">
        <f t="shared" si="47"/>
        <v>0</v>
      </c>
      <c r="H330" s="36">
        <f t="shared" si="48"/>
        <v>0</v>
      </c>
      <c r="I330" s="17"/>
      <c r="J330" s="36">
        <f t="shared" si="49"/>
        <v>0</v>
      </c>
    </row>
    <row r="331" spans="1:10" ht="13.55" customHeight="1">
      <c r="A331" s="14">
        <f t="shared" ref="A331:A342" si="50">+B330+1</f>
        <v>40179</v>
      </c>
      <c r="B331" s="15">
        <f>+B330+31</f>
        <v>40209</v>
      </c>
      <c r="C331" s="32">
        <f t="shared" si="46"/>
        <v>31</v>
      </c>
      <c r="D331" s="29">
        <v>365</v>
      </c>
      <c r="E331" s="33">
        <v>0.01</v>
      </c>
      <c r="F331" s="34">
        <f>SUM($I$7:I331)</f>
        <v>0</v>
      </c>
      <c r="G331" s="35">
        <f t="shared" ref="G331:G342" si="51">ROUND(ROUND(E331/D331,10)*C331*F331,14)</f>
        <v>0</v>
      </c>
      <c r="H331" s="36">
        <f t="shared" ref="H331:H342" si="52">+F331+J331</f>
        <v>0</v>
      </c>
      <c r="I331" s="17"/>
      <c r="J331" s="36">
        <f t="shared" ref="J331:J342" si="53">+J330+G331</f>
        <v>0</v>
      </c>
    </row>
    <row r="332" spans="1:10" ht="13.55" customHeight="1">
      <c r="A332" s="14">
        <f t="shared" si="50"/>
        <v>40210</v>
      </c>
      <c r="B332" s="15">
        <f>+B331+28</f>
        <v>40237</v>
      </c>
      <c r="C332" s="32">
        <f t="shared" si="46"/>
        <v>28</v>
      </c>
      <c r="D332" s="29">
        <v>365</v>
      </c>
      <c r="E332" s="33">
        <v>0.01</v>
      </c>
      <c r="F332" s="34">
        <f>SUM($I$7:I332)</f>
        <v>0</v>
      </c>
      <c r="G332" s="35">
        <f t="shared" si="51"/>
        <v>0</v>
      </c>
      <c r="H332" s="36">
        <f t="shared" si="52"/>
        <v>0</v>
      </c>
      <c r="I332" s="17"/>
      <c r="J332" s="36">
        <f t="shared" si="53"/>
        <v>0</v>
      </c>
    </row>
    <row r="333" spans="1:10" ht="13.55" customHeight="1">
      <c r="A333" s="14">
        <f t="shared" si="50"/>
        <v>40238</v>
      </c>
      <c r="B333" s="15">
        <f>+B332+31</f>
        <v>40268</v>
      </c>
      <c r="C333" s="32">
        <f t="shared" si="46"/>
        <v>31</v>
      </c>
      <c r="D333" s="29">
        <v>365</v>
      </c>
      <c r="E333" s="33">
        <v>0.01</v>
      </c>
      <c r="F333" s="34">
        <f>SUM($I$7:I333)</f>
        <v>0</v>
      </c>
      <c r="G333" s="35">
        <f t="shared" si="51"/>
        <v>0</v>
      </c>
      <c r="H333" s="36">
        <f t="shared" si="52"/>
        <v>0</v>
      </c>
      <c r="I333" s="17"/>
      <c r="J333" s="36">
        <f t="shared" si="53"/>
        <v>0</v>
      </c>
    </row>
    <row r="334" spans="1:10" ht="13.55" customHeight="1">
      <c r="A334" s="14">
        <f t="shared" si="50"/>
        <v>40269</v>
      </c>
      <c r="B334" s="15">
        <f>+B333+30</f>
        <v>40298</v>
      </c>
      <c r="C334" s="32">
        <f t="shared" si="46"/>
        <v>30</v>
      </c>
      <c r="D334" s="29">
        <v>365</v>
      </c>
      <c r="E334" s="33">
        <v>0.01</v>
      </c>
      <c r="F334" s="34">
        <f>SUM($I$7:I334)</f>
        <v>0</v>
      </c>
      <c r="G334" s="35">
        <f t="shared" si="51"/>
        <v>0</v>
      </c>
      <c r="H334" s="36">
        <f t="shared" si="52"/>
        <v>0</v>
      </c>
      <c r="I334" s="17"/>
      <c r="J334" s="36">
        <f t="shared" si="53"/>
        <v>0</v>
      </c>
    </row>
    <row r="335" spans="1:10" ht="13.55" customHeight="1">
      <c r="A335" s="14">
        <f t="shared" si="50"/>
        <v>40299</v>
      </c>
      <c r="B335" s="15">
        <f>+B334+31</f>
        <v>40329</v>
      </c>
      <c r="C335" s="32">
        <f t="shared" si="46"/>
        <v>31</v>
      </c>
      <c r="D335" s="29">
        <v>365</v>
      </c>
      <c r="E335" s="33">
        <v>0.01</v>
      </c>
      <c r="F335" s="34">
        <f>SUM($I$7:I335)</f>
        <v>0</v>
      </c>
      <c r="G335" s="35">
        <f t="shared" si="51"/>
        <v>0</v>
      </c>
      <c r="H335" s="36">
        <f t="shared" si="52"/>
        <v>0</v>
      </c>
      <c r="I335" s="17"/>
      <c r="J335" s="36">
        <f t="shared" si="53"/>
        <v>0</v>
      </c>
    </row>
    <row r="336" spans="1:10" ht="13.55" customHeight="1">
      <c r="A336" s="14">
        <f t="shared" si="50"/>
        <v>40330</v>
      </c>
      <c r="B336" s="15">
        <f>+B335+30</f>
        <v>40359</v>
      </c>
      <c r="C336" s="32">
        <f t="shared" si="46"/>
        <v>30</v>
      </c>
      <c r="D336" s="29">
        <v>365</v>
      </c>
      <c r="E336" s="33">
        <v>0.01</v>
      </c>
      <c r="F336" s="34">
        <f>SUM($I$7:I336)</f>
        <v>0</v>
      </c>
      <c r="G336" s="35">
        <f t="shared" si="51"/>
        <v>0</v>
      </c>
      <c r="H336" s="36">
        <f t="shared" si="52"/>
        <v>0</v>
      </c>
      <c r="I336" s="17"/>
      <c r="J336" s="36">
        <f t="shared" si="53"/>
        <v>0</v>
      </c>
    </row>
    <row r="337" spans="1:10" ht="13.55" customHeight="1">
      <c r="A337" s="14">
        <f t="shared" si="50"/>
        <v>40360</v>
      </c>
      <c r="B337" s="15">
        <f>+B336+31</f>
        <v>40390</v>
      </c>
      <c r="C337" s="32">
        <f t="shared" si="46"/>
        <v>31</v>
      </c>
      <c r="D337" s="29">
        <v>365</v>
      </c>
      <c r="E337" s="33">
        <v>0.01</v>
      </c>
      <c r="F337" s="34">
        <f>SUM($I$7:I337)</f>
        <v>0</v>
      </c>
      <c r="G337" s="35">
        <f t="shared" si="51"/>
        <v>0</v>
      </c>
      <c r="H337" s="36">
        <f t="shared" si="52"/>
        <v>0</v>
      </c>
      <c r="I337" s="17"/>
      <c r="J337" s="36">
        <f t="shared" si="53"/>
        <v>0</v>
      </c>
    </row>
    <row r="338" spans="1:10" ht="13.55" customHeight="1">
      <c r="A338" s="14">
        <f t="shared" si="50"/>
        <v>40391</v>
      </c>
      <c r="B338" s="15">
        <f>+B337+31</f>
        <v>40421</v>
      </c>
      <c r="C338" s="32">
        <f t="shared" si="46"/>
        <v>31</v>
      </c>
      <c r="D338" s="29">
        <v>365</v>
      </c>
      <c r="E338" s="33">
        <v>0.01</v>
      </c>
      <c r="F338" s="34">
        <f>SUM($I$7:I338)</f>
        <v>0</v>
      </c>
      <c r="G338" s="35">
        <f t="shared" si="51"/>
        <v>0</v>
      </c>
      <c r="H338" s="36">
        <f t="shared" si="52"/>
        <v>0</v>
      </c>
      <c r="I338" s="17"/>
      <c r="J338" s="36">
        <f t="shared" si="53"/>
        <v>0</v>
      </c>
    </row>
    <row r="339" spans="1:10" ht="13.55" customHeight="1">
      <c r="A339" s="14">
        <f t="shared" si="50"/>
        <v>40422</v>
      </c>
      <c r="B339" s="15">
        <f>+B338+30</f>
        <v>40451</v>
      </c>
      <c r="C339" s="32">
        <f t="shared" si="46"/>
        <v>30</v>
      </c>
      <c r="D339" s="29">
        <v>365</v>
      </c>
      <c r="E339" s="33">
        <v>0.01</v>
      </c>
      <c r="F339" s="34">
        <f>SUM($I$7:I339)</f>
        <v>0</v>
      </c>
      <c r="G339" s="35">
        <f t="shared" si="51"/>
        <v>0</v>
      </c>
      <c r="H339" s="36">
        <f t="shared" si="52"/>
        <v>0</v>
      </c>
      <c r="I339" s="17"/>
      <c r="J339" s="36">
        <f t="shared" si="53"/>
        <v>0</v>
      </c>
    </row>
    <row r="340" spans="1:10" ht="13.55" customHeight="1">
      <c r="A340" s="14">
        <f t="shared" si="50"/>
        <v>40452</v>
      </c>
      <c r="B340" s="15">
        <f>+B339+31</f>
        <v>40482</v>
      </c>
      <c r="C340" s="32">
        <f t="shared" si="46"/>
        <v>31</v>
      </c>
      <c r="D340" s="29">
        <v>365</v>
      </c>
      <c r="E340" s="33">
        <v>0.01</v>
      </c>
      <c r="F340" s="34">
        <f>SUM($I$7:I340)</f>
        <v>0</v>
      </c>
      <c r="G340" s="35">
        <f t="shared" si="51"/>
        <v>0</v>
      </c>
      <c r="H340" s="36">
        <f t="shared" si="52"/>
        <v>0</v>
      </c>
      <c r="I340" s="17"/>
      <c r="J340" s="36">
        <f t="shared" si="53"/>
        <v>0</v>
      </c>
    </row>
    <row r="341" spans="1:10" ht="13.55" customHeight="1">
      <c r="A341" s="14">
        <f t="shared" si="50"/>
        <v>40483</v>
      </c>
      <c r="B341" s="15">
        <f>+B340+30</f>
        <v>40512</v>
      </c>
      <c r="C341" s="32">
        <f t="shared" si="46"/>
        <v>30</v>
      </c>
      <c r="D341" s="29">
        <v>365</v>
      </c>
      <c r="E341" s="33">
        <v>0.01</v>
      </c>
      <c r="F341" s="34">
        <f>SUM($I$7:I341)</f>
        <v>0</v>
      </c>
      <c r="G341" s="35">
        <f t="shared" si="51"/>
        <v>0</v>
      </c>
      <c r="H341" s="36">
        <f t="shared" si="52"/>
        <v>0</v>
      </c>
      <c r="I341" s="17"/>
      <c r="J341" s="36">
        <f t="shared" si="53"/>
        <v>0</v>
      </c>
    </row>
    <row r="342" spans="1:10" ht="13.55" customHeight="1">
      <c r="A342" s="14">
        <f t="shared" si="50"/>
        <v>40513</v>
      </c>
      <c r="B342" s="15">
        <f>+B341+31</f>
        <v>40543</v>
      </c>
      <c r="C342" s="32">
        <f t="shared" si="46"/>
        <v>31</v>
      </c>
      <c r="D342" s="29">
        <v>365</v>
      </c>
      <c r="E342" s="33">
        <v>0.01</v>
      </c>
      <c r="F342" s="34">
        <f>SUM($I$7:I342)</f>
        <v>0</v>
      </c>
      <c r="G342" s="35">
        <f t="shared" si="51"/>
        <v>0</v>
      </c>
      <c r="H342" s="36">
        <f t="shared" si="52"/>
        <v>0</v>
      </c>
      <c r="I342" s="17"/>
      <c r="J342" s="36">
        <f t="shared" si="53"/>
        <v>0</v>
      </c>
    </row>
    <row r="343" spans="1:10" ht="13.55" customHeight="1">
      <c r="A343" s="14">
        <f t="shared" ref="A343:A354" si="54">+B342+1</f>
        <v>40544</v>
      </c>
      <c r="B343" s="15">
        <f>+B342+31</f>
        <v>40574</v>
      </c>
      <c r="C343" s="32">
        <f t="shared" ref="C343:C354" si="55">+B343-A343+1</f>
        <v>31</v>
      </c>
      <c r="D343" s="29">
        <v>365</v>
      </c>
      <c r="E343" s="33">
        <v>0.01</v>
      </c>
      <c r="F343" s="34">
        <f>SUM($I$7:I343)</f>
        <v>0</v>
      </c>
      <c r="G343" s="35">
        <f t="shared" ref="G343:G354" si="56">ROUND(ROUND(E343/D343,10)*C343*F343,14)</f>
        <v>0</v>
      </c>
      <c r="H343" s="36">
        <f t="shared" ref="H343:H354" si="57">+F343+J343</f>
        <v>0</v>
      </c>
      <c r="I343" s="17"/>
      <c r="J343" s="36">
        <f t="shared" ref="J343:J354" si="58">+J342+G343</f>
        <v>0</v>
      </c>
    </row>
    <row r="344" spans="1:10" ht="13.55" customHeight="1">
      <c r="A344" s="14">
        <f t="shared" si="54"/>
        <v>40575</v>
      </c>
      <c r="B344" s="15">
        <f>+B343+28</f>
        <v>40602</v>
      </c>
      <c r="C344" s="32">
        <f t="shared" si="55"/>
        <v>28</v>
      </c>
      <c r="D344" s="29">
        <v>365</v>
      </c>
      <c r="E344" s="33">
        <v>0.01</v>
      </c>
      <c r="F344" s="34">
        <f>SUM($I$7:I344)</f>
        <v>0</v>
      </c>
      <c r="G344" s="35">
        <f t="shared" si="56"/>
        <v>0</v>
      </c>
      <c r="H344" s="36">
        <f t="shared" si="57"/>
        <v>0</v>
      </c>
      <c r="I344" s="17"/>
      <c r="J344" s="36">
        <f t="shared" si="58"/>
        <v>0</v>
      </c>
    </row>
    <row r="345" spans="1:10" ht="13.55" customHeight="1">
      <c r="A345" s="14">
        <f t="shared" si="54"/>
        <v>40603</v>
      </c>
      <c r="B345" s="15">
        <f>+B344+31</f>
        <v>40633</v>
      </c>
      <c r="C345" s="32">
        <f t="shared" si="55"/>
        <v>31</v>
      </c>
      <c r="D345" s="29">
        <v>365</v>
      </c>
      <c r="E345" s="33">
        <v>0.01</v>
      </c>
      <c r="F345" s="34">
        <f>SUM($I$7:I345)</f>
        <v>0</v>
      </c>
      <c r="G345" s="35">
        <f t="shared" si="56"/>
        <v>0</v>
      </c>
      <c r="H345" s="36">
        <f t="shared" si="57"/>
        <v>0</v>
      </c>
      <c r="I345" s="17"/>
      <c r="J345" s="36">
        <f t="shared" si="58"/>
        <v>0</v>
      </c>
    </row>
    <row r="346" spans="1:10" ht="13.55" customHeight="1">
      <c r="A346" s="14">
        <f t="shared" si="54"/>
        <v>40634</v>
      </c>
      <c r="B346" s="15">
        <f>+B345+30</f>
        <v>40663</v>
      </c>
      <c r="C346" s="32">
        <f t="shared" si="55"/>
        <v>30</v>
      </c>
      <c r="D346" s="29">
        <v>365</v>
      </c>
      <c r="E346" s="33">
        <v>0.01</v>
      </c>
      <c r="F346" s="34">
        <f>SUM($I$7:I346)</f>
        <v>0</v>
      </c>
      <c r="G346" s="35">
        <f t="shared" si="56"/>
        <v>0</v>
      </c>
      <c r="H346" s="36">
        <f t="shared" si="57"/>
        <v>0</v>
      </c>
      <c r="I346" s="17"/>
      <c r="J346" s="36">
        <f t="shared" si="58"/>
        <v>0</v>
      </c>
    </row>
    <row r="347" spans="1:10" ht="13.55" customHeight="1">
      <c r="A347" s="14">
        <f t="shared" si="54"/>
        <v>40664</v>
      </c>
      <c r="B347" s="15">
        <f>+B346+31</f>
        <v>40694</v>
      </c>
      <c r="C347" s="32">
        <f t="shared" si="55"/>
        <v>31</v>
      </c>
      <c r="D347" s="29">
        <v>365</v>
      </c>
      <c r="E347" s="33">
        <v>0.01</v>
      </c>
      <c r="F347" s="34">
        <f>SUM($I$7:I347)</f>
        <v>0</v>
      </c>
      <c r="G347" s="35">
        <f t="shared" si="56"/>
        <v>0</v>
      </c>
      <c r="H347" s="36">
        <f t="shared" si="57"/>
        <v>0</v>
      </c>
      <c r="I347" s="17"/>
      <c r="J347" s="36">
        <f t="shared" si="58"/>
        <v>0</v>
      </c>
    </row>
    <row r="348" spans="1:10" ht="13.55" customHeight="1">
      <c r="A348" s="14">
        <f t="shared" si="54"/>
        <v>40695</v>
      </c>
      <c r="B348" s="15">
        <f>+B347+30</f>
        <v>40724</v>
      </c>
      <c r="C348" s="32">
        <f t="shared" si="55"/>
        <v>30</v>
      </c>
      <c r="D348" s="29">
        <v>365</v>
      </c>
      <c r="E348" s="33">
        <v>0.01</v>
      </c>
      <c r="F348" s="34">
        <f>SUM($I$7:I348)</f>
        <v>0</v>
      </c>
      <c r="G348" s="35">
        <f t="shared" si="56"/>
        <v>0</v>
      </c>
      <c r="H348" s="36">
        <f t="shared" si="57"/>
        <v>0</v>
      </c>
      <c r="I348" s="17"/>
      <c r="J348" s="36">
        <f t="shared" si="58"/>
        <v>0</v>
      </c>
    </row>
    <row r="349" spans="1:10" ht="13.55" customHeight="1">
      <c r="A349" s="14">
        <f t="shared" si="54"/>
        <v>40725</v>
      </c>
      <c r="B349" s="15">
        <f>+B348+31</f>
        <v>40755</v>
      </c>
      <c r="C349" s="32">
        <f t="shared" si="55"/>
        <v>31</v>
      </c>
      <c r="D349" s="29">
        <v>365</v>
      </c>
      <c r="E349" s="33">
        <v>0.01</v>
      </c>
      <c r="F349" s="34">
        <f>SUM($I$7:I349)</f>
        <v>0</v>
      </c>
      <c r="G349" s="35">
        <f t="shared" si="56"/>
        <v>0</v>
      </c>
      <c r="H349" s="36">
        <f t="shared" si="57"/>
        <v>0</v>
      </c>
      <c r="I349" s="17"/>
      <c r="J349" s="36">
        <f t="shared" si="58"/>
        <v>0</v>
      </c>
    </row>
    <row r="350" spans="1:10" ht="13.55" customHeight="1">
      <c r="A350" s="14">
        <f t="shared" si="54"/>
        <v>40756</v>
      </c>
      <c r="B350" s="15">
        <f>+B349+31</f>
        <v>40786</v>
      </c>
      <c r="C350" s="32">
        <f t="shared" si="55"/>
        <v>31</v>
      </c>
      <c r="D350" s="29">
        <v>365</v>
      </c>
      <c r="E350" s="33">
        <v>0.01</v>
      </c>
      <c r="F350" s="34">
        <f>SUM($I$7:I350)</f>
        <v>0</v>
      </c>
      <c r="G350" s="35">
        <f t="shared" si="56"/>
        <v>0</v>
      </c>
      <c r="H350" s="36">
        <f t="shared" si="57"/>
        <v>0</v>
      </c>
      <c r="I350" s="17"/>
      <c r="J350" s="36">
        <f t="shared" si="58"/>
        <v>0</v>
      </c>
    </row>
    <row r="351" spans="1:10" ht="13.55" customHeight="1">
      <c r="A351" s="14">
        <f t="shared" si="54"/>
        <v>40787</v>
      </c>
      <c r="B351" s="15">
        <f>+B350+30</f>
        <v>40816</v>
      </c>
      <c r="C351" s="32">
        <f t="shared" si="55"/>
        <v>30</v>
      </c>
      <c r="D351" s="29">
        <v>365</v>
      </c>
      <c r="E351" s="33">
        <v>0.01</v>
      </c>
      <c r="F351" s="34">
        <f>SUM($I$7:I351)</f>
        <v>0</v>
      </c>
      <c r="G351" s="35">
        <f t="shared" si="56"/>
        <v>0</v>
      </c>
      <c r="H351" s="36">
        <f t="shared" si="57"/>
        <v>0</v>
      </c>
      <c r="I351" s="17"/>
      <c r="J351" s="36">
        <f t="shared" si="58"/>
        <v>0</v>
      </c>
    </row>
    <row r="352" spans="1:10" ht="13.55" customHeight="1">
      <c r="A352" s="14">
        <f t="shared" si="54"/>
        <v>40817</v>
      </c>
      <c r="B352" s="15">
        <f>+B351+31</f>
        <v>40847</v>
      </c>
      <c r="C352" s="32">
        <f t="shared" si="55"/>
        <v>31</v>
      </c>
      <c r="D352" s="29">
        <v>365</v>
      </c>
      <c r="E352" s="33">
        <v>0.01</v>
      </c>
      <c r="F352" s="34">
        <f>SUM($I$7:I352)</f>
        <v>0</v>
      </c>
      <c r="G352" s="35">
        <f t="shared" si="56"/>
        <v>0</v>
      </c>
      <c r="H352" s="36">
        <f t="shared" si="57"/>
        <v>0</v>
      </c>
      <c r="I352" s="17"/>
      <c r="J352" s="36">
        <f t="shared" si="58"/>
        <v>0</v>
      </c>
    </row>
    <row r="353" spans="1:10" ht="13.55" customHeight="1">
      <c r="A353" s="14">
        <f t="shared" si="54"/>
        <v>40848</v>
      </c>
      <c r="B353" s="15">
        <f>+B352+30</f>
        <v>40877</v>
      </c>
      <c r="C353" s="32">
        <f t="shared" si="55"/>
        <v>30</v>
      </c>
      <c r="D353" s="29">
        <v>365</v>
      </c>
      <c r="E353" s="33">
        <v>0.01</v>
      </c>
      <c r="F353" s="34">
        <f>SUM($I$7:I353)</f>
        <v>0</v>
      </c>
      <c r="G353" s="35">
        <f t="shared" si="56"/>
        <v>0</v>
      </c>
      <c r="H353" s="36">
        <f t="shared" si="57"/>
        <v>0</v>
      </c>
      <c r="I353" s="17"/>
      <c r="J353" s="36">
        <f t="shared" si="58"/>
        <v>0</v>
      </c>
    </row>
    <row r="354" spans="1:10" ht="13.55" customHeight="1">
      <c r="A354" s="14">
        <f t="shared" si="54"/>
        <v>40878</v>
      </c>
      <c r="B354" s="15">
        <f>+B353+31</f>
        <v>40908</v>
      </c>
      <c r="C354" s="32">
        <f t="shared" si="55"/>
        <v>31</v>
      </c>
      <c r="D354" s="29">
        <v>365</v>
      </c>
      <c r="E354" s="33">
        <v>0.01</v>
      </c>
      <c r="F354" s="34">
        <f>SUM($I$7:I354)</f>
        <v>0</v>
      </c>
      <c r="G354" s="35">
        <f t="shared" si="56"/>
        <v>0</v>
      </c>
      <c r="H354" s="36">
        <f t="shared" si="57"/>
        <v>0</v>
      </c>
      <c r="I354" s="17"/>
      <c r="J354" s="36">
        <f t="shared" si="58"/>
        <v>0</v>
      </c>
    </row>
    <row r="355" spans="1:10" ht="13.55" customHeight="1">
      <c r="A355" s="14">
        <f t="shared" ref="A355:A378" si="59">+B354+1</f>
        <v>40909</v>
      </c>
      <c r="B355" s="15">
        <f>+B354+31</f>
        <v>40939</v>
      </c>
      <c r="C355" s="32">
        <f t="shared" ref="C355:C378" si="60">+B355-A355+1</f>
        <v>31</v>
      </c>
      <c r="D355" s="29">
        <v>366</v>
      </c>
      <c r="E355" s="33">
        <v>0.01</v>
      </c>
      <c r="F355" s="34">
        <f>SUM($I$7:I355)</f>
        <v>0</v>
      </c>
      <c r="G355" s="35">
        <f t="shared" ref="G355:G378" si="61">ROUND(ROUND(E355/D355,10)*C355*F355,14)</f>
        <v>0</v>
      </c>
      <c r="H355" s="36">
        <f t="shared" ref="H355:H378" si="62">+F355+J355</f>
        <v>0</v>
      </c>
      <c r="I355" s="17"/>
      <c r="J355" s="36">
        <f t="shared" ref="J355:J378" si="63">+J354+G355</f>
        <v>0</v>
      </c>
    </row>
    <row r="356" spans="1:10" ht="13.55" customHeight="1">
      <c r="A356" s="14">
        <f t="shared" si="59"/>
        <v>40940</v>
      </c>
      <c r="B356" s="15">
        <f>+B355+29</f>
        <v>40968</v>
      </c>
      <c r="C356" s="32">
        <f t="shared" si="60"/>
        <v>29</v>
      </c>
      <c r="D356" s="29">
        <v>366</v>
      </c>
      <c r="E356" s="33">
        <v>0.01</v>
      </c>
      <c r="F356" s="34">
        <f>SUM($I$7:I356)</f>
        <v>0</v>
      </c>
      <c r="G356" s="35">
        <f t="shared" si="61"/>
        <v>0</v>
      </c>
      <c r="H356" s="36">
        <f t="shared" si="62"/>
        <v>0</v>
      </c>
      <c r="I356" s="17"/>
      <c r="J356" s="36">
        <f t="shared" si="63"/>
        <v>0</v>
      </c>
    </row>
    <row r="357" spans="1:10" ht="13.55" customHeight="1">
      <c r="A357" s="14">
        <f t="shared" si="59"/>
        <v>40969</v>
      </c>
      <c r="B357" s="15">
        <f t="shared" ref="B357:B386" si="64">+B356+31</f>
        <v>40999</v>
      </c>
      <c r="C357" s="32">
        <f t="shared" si="60"/>
        <v>31</v>
      </c>
      <c r="D357" s="29">
        <v>366</v>
      </c>
      <c r="E357" s="33">
        <v>0.01</v>
      </c>
      <c r="F357" s="34">
        <f>SUM($I$7:I357)</f>
        <v>0</v>
      </c>
      <c r="G357" s="35">
        <f t="shared" si="61"/>
        <v>0</v>
      </c>
      <c r="H357" s="36">
        <f t="shared" si="62"/>
        <v>0</v>
      </c>
      <c r="I357" s="17"/>
      <c r="J357" s="36">
        <f t="shared" si="63"/>
        <v>0</v>
      </c>
    </row>
    <row r="358" spans="1:10" ht="13.55" customHeight="1">
      <c r="A358" s="14">
        <f t="shared" si="59"/>
        <v>41000</v>
      </c>
      <c r="B358" s="15">
        <f>+B357+30</f>
        <v>41029</v>
      </c>
      <c r="C358" s="32">
        <f t="shared" si="60"/>
        <v>30</v>
      </c>
      <c r="D358" s="29">
        <v>366</v>
      </c>
      <c r="E358" s="33">
        <v>0.01</v>
      </c>
      <c r="F358" s="34">
        <f>SUM($I$7:I358)</f>
        <v>0</v>
      </c>
      <c r="G358" s="35">
        <f t="shared" si="61"/>
        <v>0</v>
      </c>
      <c r="H358" s="36">
        <f t="shared" si="62"/>
        <v>0</v>
      </c>
      <c r="I358" s="17"/>
      <c r="J358" s="36">
        <f t="shared" si="63"/>
        <v>0</v>
      </c>
    </row>
    <row r="359" spans="1:10" ht="13.55" customHeight="1">
      <c r="A359" s="14">
        <f t="shared" si="59"/>
        <v>41030</v>
      </c>
      <c r="B359" s="15">
        <f t="shared" si="64"/>
        <v>41060</v>
      </c>
      <c r="C359" s="32">
        <f t="shared" si="60"/>
        <v>31</v>
      </c>
      <c r="D359" s="29">
        <v>366</v>
      </c>
      <c r="E359" s="33">
        <v>0.01</v>
      </c>
      <c r="F359" s="34">
        <f>SUM($I$7:I359)</f>
        <v>0</v>
      </c>
      <c r="G359" s="35">
        <f t="shared" si="61"/>
        <v>0</v>
      </c>
      <c r="H359" s="36">
        <f t="shared" si="62"/>
        <v>0</v>
      </c>
      <c r="I359" s="17"/>
      <c r="J359" s="36">
        <f t="shared" si="63"/>
        <v>0</v>
      </c>
    </row>
    <row r="360" spans="1:10" ht="13.55" customHeight="1">
      <c r="A360" s="14">
        <f t="shared" si="59"/>
        <v>41061</v>
      </c>
      <c r="B360" s="15">
        <f>+B359+30</f>
        <v>41090</v>
      </c>
      <c r="C360" s="32">
        <f t="shared" si="60"/>
        <v>30</v>
      </c>
      <c r="D360" s="29">
        <v>366</v>
      </c>
      <c r="E360" s="33">
        <v>0.01</v>
      </c>
      <c r="F360" s="34">
        <f>SUM($I$7:I360)</f>
        <v>0</v>
      </c>
      <c r="G360" s="35">
        <f t="shared" si="61"/>
        <v>0</v>
      </c>
      <c r="H360" s="36">
        <f t="shared" si="62"/>
        <v>0</v>
      </c>
      <c r="I360" s="17"/>
      <c r="J360" s="36">
        <f t="shared" si="63"/>
        <v>0</v>
      </c>
    </row>
    <row r="361" spans="1:10" ht="13.55" customHeight="1">
      <c r="A361" s="14">
        <f t="shared" si="59"/>
        <v>41091</v>
      </c>
      <c r="B361" s="15">
        <f t="shared" si="64"/>
        <v>41121</v>
      </c>
      <c r="C361" s="32">
        <f t="shared" si="60"/>
        <v>31</v>
      </c>
      <c r="D361" s="29">
        <v>366</v>
      </c>
      <c r="E361" s="33">
        <v>0.01</v>
      </c>
      <c r="F361" s="34">
        <f>SUM($I$7:I361)</f>
        <v>0</v>
      </c>
      <c r="G361" s="35">
        <f t="shared" si="61"/>
        <v>0</v>
      </c>
      <c r="H361" s="36">
        <f t="shared" si="62"/>
        <v>0</v>
      </c>
      <c r="I361" s="17"/>
      <c r="J361" s="36">
        <f t="shared" si="63"/>
        <v>0</v>
      </c>
    </row>
    <row r="362" spans="1:10" ht="13.55" customHeight="1">
      <c r="A362" s="14">
        <f t="shared" si="59"/>
        <v>41122</v>
      </c>
      <c r="B362" s="15">
        <f t="shared" si="64"/>
        <v>41152</v>
      </c>
      <c r="C362" s="32">
        <f t="shared" si="60"/>
        <v>31</v>
      </c>
      <c r="D362" s="29">
        <v>366</v>
      </c>
      <c r="E362" s="33">
        <v>0.01</v>
      </c>
      <c r="F362" s="34">
        <f>SUM($I$7:I362)</f>
        <v>0</v>
      </c>
      <c r="G362" s="35">
        <f t="shared" si="61"/>
        <v>0</v>
      </c>
      <c r="H362" s="36">
        <f t="shared" si="62"/>
        <v>0</v>
      </c>
      <c r="I362" s="17"/>
      <c r="J362" s="36">
        <f t="shared" si="63"/>
        <v>0</v>
      </c>
    </row>
    <row r="363" spans="1:10" ht="13.55" customHeight="1">
      <c r="A363" s="14">
        <f t="shared" si="59"/>
        <v>41153</v>
      </c>
      <c r="B363" s="15">
        <f>+B362+30</f>
        <v>41182</v>
      </c>
      <c r="C363" s="32">
        <f t="shared" si="60"/>
        <v>30</v>
      </c>
      <c r="D363" s="29">
        <v>366</v>
      </c>
      <c r="E363" s="33">
        <v>0.01</v>
      </c>
      <c r="F363" s="34">
        <f>SUM($I$7:I363)</f>
        <v>0</v>
      </c>
      <c r="G363" s="35">
        <f t="shared" si="61"/>
        <v>0</v>
      </c>
      <c r="H363" s="36">
        <f t="shared" si="62"/>
        <v>0</v>
      </c>
      <c r="I363" s="17"/>
      <c r="J363" s="36">
        <f t="shared" si="63"/>
        <v>0</v>
      </c>
    </row>
    <row r="364" spans="1:10" ht="13.55" customHeight="1">
      <c r="A364" s="14">
        <f t="shared" si="59"/>
        <v>41183</v>
      </c>
      <c r="B364" s="15">
        <f t="shared" si="64"/>
        <v>41213</v>
      </c>
      <c r="C364" s="32">
        <f t="shared" si="60"/>
        <v>31</v>
      </c>
      <c r="D364" s="29">
        <v>366</v>
      </c>
      <c r="E364" s="33">
        <v>0.01</v>
      </c>
      <c r="F364" s="34">
        <f>SUM($I$7:I364)</f>
        <v>0</v>
      </c>
      <c r="G364" s="35">
        <f t="shared" si="61"/>
        <v>0</v>
      </c>
      <c r="H364" s="36">
        <f t="shared" si="62"/>
        <v>0</v>
      </c>
      <c r="I364" s="17"/>
      <c r="J364" s="36">
        <f t="shared" si="63"/>
        <v>0</v>
      </c>
    </row>
    <row r="365" spans="1:10" ht="13.55" customHeight="1">
      <c r="A365" s="14">
        <f t="shared" si="59"/>
        <v>41214</v>
      </c>
      <c r="B365" s="15">
        <f>+B364+30</f>
        <v>41243</v>
      </c>
      <c r="C365" s="32">
        <f t="shared" si="60"/>
        <v>30</v>
      </c>
      <c r="D365" s="29">
        <v>366</v>
      </c>
      <c r="E365" s="33">
        <v>0.01</v>
      </c>
      <c r="F365" s="34">
        <f>SUM($I$7:I365)</f>
        <v>0</v>
      </c>
      <c r="G365" s="35">
        <f t="shared" si="61"/>
        <v>0</v>
      </c>
      <c r="H365" s="36">
        <f t="shared" si="62"/>
        <v>0</v>
      </c>
      <c r="I365" s="17"/>
      <c r="J365" s="36">
        <f t="shared" si="63"/>
        <v>0</v>
      </c>
    </row>
    <row r="366" spans="1:10" ht="13.55" customHeight="1">
      <c r="A366" s="14">
        <f t="shared" si="59"/>
        <v>41244</v>
      </c>
      <c r="B366" s="15">
        <f t="shared" si="64"/>
        <v>41274</v>
      </c>
      <c r="C366" s="32">
        <f t="shared" si="60"/>
        <v>31</v>
      </c>
      <c r="D366" s="29">
        <v>366</v>
      </c>
      <c r="E366" s="33">
        <v>0.01</v>
      </c>
      <c r="F366" s="34">
        <f>SUM($I$7:I366)</f>
        <v>0</v>
      </c>
      <c r="G366" s="35">
        <f t="shared" si="61"/>
        <v>0</v>
      </c>
      <c r="H366" s="36">
        <f t="shared" si="62"/>
        <v>0</v>
      </c>
      <c r="I366" s="17"/>
      <c r="J366" s="36">
        <f t="shared" si="63"/>
        <v>0</v>
      </c>
    </row>
    <row r="367" spans="1:10" ht="13.55" customHeight="1">
      <c r="A367" s="14">
        <f t="shared" si="59"/>
        <v>41275</v>
      </c>
      <c r="B367" s="15">
        <f t="shared" si="64"/>
        <v>41305</v>
      </c>
      <c r="C367" s="32">
        <f t="shared" si="60"/>
        <v>31</v>
      </c>
      <c r="D367" s="29">
        <v>365</v>
      </c>
      <c r="E367" s="33">
        <v>0.01</v>
      </c>
      <c r="F367" s="34">
        <f>SUM($I$7:I367)</f>
        <v>0</v>
      </c>
      <c r="G367" s="35">
        <f t="shared" si="61"/>
        <v>0</v>
      </c>
      <c r="H367" s="36">
        <f t="shared" si="62"/>
        <v>0</v>
      </c>
      <c r="I367" s="17"/>
      <c r="J367" s="36">
        <f t="shared" si="63"/>
        <v>0</v>
      </c>
    </row>
    <row r="368" spans="1:10" ht="13.55" customHeight="1">
      <c r="A368" s="14">
        <f t="shared" si="59"/>
        <v>41306</v>
      </c>
      <c r="B368" s="15">
        <f>+B367+28</f>
        <v>41333</v>
      </c>
      <c r="C368" s="32">
        <f t="shared" si="60"/>
        <v>28</v>
      </c>
      <c r="D368" s="29">
        <v>365</v>
      </c>
      <c r="E368" s="33">
        <v>0.01</v>
      </c>
      <c r="F368" s="34">
        <f>SUM($I$7:I368)</f>
        <v>0</v>
      </c>
      <c r="G368" s="35">
        <f t="shared" si="61"/>
        <v>0</v>
      </c>
      <c r="H368" s="36">
        <f t="shared" si="62"/>
        <v>0</v>
      </c>
      <c r="I368" s="17"/>
      <c r="J368" s="36">
        <f t="shared" si="63"/>
        <v>0</v>
      </c>
    </row>
    <row r="369" spans="1:10" ht="13.55" customHeight="1">
      <c r="A369" s="14">
        <f t="shared" si="59"/>
        <v>41334</v>
      </c>
      <c r="B369" s="15">
        <f t="shared" si="64"/>
        <v>41364</v>
      </c>
      <c r="C369" s="32">
        <f t="shared" si="60"/>
        <v>31</v>
      </c>
      <c r="D369" s="29">
        <v>365</v>
      </c>
      <c r="E369" s="33">
        <v>0.01</v>
      </c>
      <c r="F369" s="34">
        <f>SUM($I$7:I369)</f>
        <v>0</v>
      </c>
      <c r="G369" s="35">
        <f t="shared" si="61"/>
        <v>0</v>
      </c>
      <c r="H369" s="36">
        <f t="shared" si="62"/>
        <v>0</v>
      </c>
      <c r="I369" s="17"/>
      <c r="J369" s="36">
        <f t="shared" si="63"/>
        <v>0</v>
      </c>
    </row>
    <row r="370" spans="1:10" ht="13.55" customHeight="1">
      <c r="A370" s="14">
        <f t="shared" si="59"/>
        <v>41365</v>
      </c>
      <c r="B370" s="15">
        <f>+B369+30</f>
        <v>41394</v>
      </c>
      <c r="C370" s="32">
        <f t="shared" si="60"/>
        <v>30</v>
      </c>
      <c r="D370" s="29">
        <v>365</v>
      </c>
      <c r="E370" s="33">
        <v>0.01</v>
      </c>
      <c r="F370" s="34">
        <f>SUM($I$7:I370)</f>
        <v>0</v>
      </c>
      <c r="G370" s="35">
        <f t="shared" si="61"/>
        <v>0</v>
      </c>
      <c r="H370" s="36">
        <f t="shared" si="62"/>
        <v>0</v>
      </c>
      <c r="I370" s="17"/>
      <c r="J370" s="36">
        <f t="shared" si="63"/>
        <v>0</v>
      </c>
    </row>
    <row r="371" spans="1:10" ht="13.55" customHeight="1">
      <c r="A371" s="14">
        <f t="shared" si="59"/>
        <v>41395</v>
      </c>
      <c r="B371" s="15">
        <f t="shared" si="64"/>
        <v>41425</v>
      </c>
      <c r="C371" s="32">
        <f t="shared" si="60"/>
        <v>31</v>
      </c>
      <c r="D371" s="29">
        <v>365</v>
      </c>
      <c r="E371" s="33">
        <v>0.01</v>
      </c>
      <c r="F371" s="34">
        <f>SUM($I$7:I371)</f>
        <v>0</v>
      </c>
      <c r="G371" s="35">
        <f t="shared" si="61"/>
        <v>0</v>
      </c>
      <c r="H371" s="36">
        <f t="shared" si="62"/>
        <v>0</v>
      </c>
      <c r="I371" s="17"/>
      <c r="J371" s="36">
        <f t="shared" si="63"/>
        <v>0</v>
      </c>
    </row>
    <row r="372" spans="1:10" ht="13.55" customHeight="1">
      <c r="A372" s="14">
        <f t="shared" si="59"/>
        <v>41426</v>
      </c>
      <c r="B372" s="15">
        <f>+B371+30</f>
        <v>41455</v>
      </c>
      <c r="C372" s="32">
        <f t="shared" si="60"/>
        <v>30</v>
      </c>
      <c r="D372" s="29">
        <v>365</v>
      </c>
      <c r="E372" s="33">
        <v>0.01</v>
      </c>
      <c r="F372" s="34">
        <f>SUM($I$7:I372)</f>
        <v>0</v>
      </c>
      <c r="G372" s="35">
        <f t="shared" si="61"/>
        <v>0</v>
      </c>
      <c r="H372" s="36">
        <f t="shared" si="62"/>
        <v>0</v>
      </c>
      <c r="I372" s="17"/>
      <c r="J372" s="36">
        <f t="shared" si="63"/>
        <v>0</v>
      </c>
    </row>
    <row r="373" spans="1:10" ht="13.55" customHeight="1">
      <c r="A373" s="14">
        <f t="shared" si="59"/>
        <v>41456</v>
      </c>
      <c r="B373" s="15">
        <f t="shared" si="64"/>
        <v>41486</v>
      </c>
      <c r="C373" s="32">
        <f t="shared" si="60"/>
        <v>31</v>
      </c>
      <c r="D373" s="29">
        <v>365</v>
      </c>
      <c r="E373" s="33">
        <v>0.01</v>
      </c>
      <c r="F373" s="34">
        <f>SUM($I$7:I373)</f>
        <v>0</v>
      </c>
      <c r="G373" s="35">
        <f t="shared" si="61"/>
        <v>0</v>
      </c>
      <c r="H373" s="36">
        <f t="shared" si="62"/>
        <v>0</v>
      </c>
      <c r="I373" s="17"/>
      <c r="J373" s="36">
        <f t="shared" si="63"/>
        <v>0</v>
      </c>
    </row>
    <row r="374" spans="1:10" ht="13.55" customHeight="1">
      <c r="A374" s="14">
        <f t="shared" si="59"/>
        <v>41487</v>
      </c>
      <c r="B374" s="15">
        <f t="shared" si="64"/>
        <v>41517</v>
      </c>
      <c r="C374" s="32">
        <f t="shared" si="60"/>
        <v>31</v>
      </c>
      <c r="D374" s="29">
        <v>365</v>
      </c>
      <c r="E374" s="33">
        <v>0.01</v>
      </c>
      <c r="F374" s="34">
        <f>SUM($I$7:I374)</f>
        <v>0</v>
      </c>
      <c r="G374" s="35">
        <f t="shared" si="61"/>
        <v>0</v>
      </c>
      <c r="H374" s="36">
        <f t="shared" si="62"/>
        <v>0</v>
      </c>
      <c r="I374" s="17"/>
      <c r="J374" s="36">
        <f t="shared" si="63"/>
        <v>0</v>
      </c>
    </row>
    <row r="375" spans="1:10" ht="13.55" customHeight="1">
      <c r="A375" s="14">
        <f t="shared" si="59"/>
        <v>41518</v>
      </c>
      <c r="B375" s="15">
        <f>+B374+30</f>
        <v>41547</v>
      </c>
      <c r="C375" s="32">
        <f t="shared" si="60"/>
        <v>30</v>
      </c>
      <c r="D375" s="29">
        <v>365</v>
      </c>
      <c r="E375" s="33">
        <v>0.01</v>
      </c>
      <c r="F375" s="34">
        <f>SUM($I$7:I375)</f>
        <v>0</v>
      </c>
      <c r="G375" s="35">
        <f t="shared" si="61"/>
        <v>0</v>
      </c>
      <c r="H375" s="36">
        <f t="shared" si="62"/>
        <v>0</v>
      </c>
      <c r="I375" s="17"/>
      <c r="J375" s="36">
        <f t="shared" si="63"/>
        <v>0</v>
      </c>
    </row>
    <row r="376" spans="1:10" ht="13.55" customHeight="1">
      <c r="A376" s="14">
        <f t="shared" si="59"/>
        <v>41548</v>
      </c>
      <c r="B376" s="15">
        <f t="shared" si="64"/>
        <v>41578</v>
      </c>
      <c r="C376" s="32">
        <f t="shared" si="60"/>
        <v>31</v>
      </c>
      <c r="D376" s="29">
        <v>365</v>
      </c>
      <c r="E376" s="33">
        <v>0.01</v>
      </c>
      <c r="F376" s="34">
        <f>SUM($I$7:I376)</f>
        <v>0</v>
      </c>
      <c r="G376" s="35">
        <f t="shared" si="61"/>
        <v>0</v>
      </c>
      <c r="H376" s="36">
        <f t="shared" si="62"/>
        <v>0</v>
      </c>
      <c r="I376" s="17"/>
      <c r="J376" s="36">
        <f t="shared" si="63"/>
        <v>0</v>
      </c>
    </row>
    <row r="377" spans="1:10" ht="13.55" customHeight="1">
      <c r="A377" s="14">
        <f t="shared" si="59"/>
        <v>41579</v>
      </c>
      <c r="B377" s="15">
        <f>+B376+30</f>
        <v>41608</v>
      </c>
      <c r="C377" s="32">
        <f t="shared" si="60"/>
        <v>30</v>
      </c>
      <c r="D377" s="29">
        <v>365</v>
      </c>
      <c r="E377" s="33">
        <v>0.01</v>
      </c>
      <c r="F377" s="34">
        <f>SUM($I$7:I377)</f>
        <v>0</v>
      </c>
      <c r="G377" s="35">
        <f t="shared" si="61"/>
        <v>0</v>
      </c>
      <c r="H377" s="36">
        <f t="shared" si="62"/>
        <v>0</v>
      </c>
      <c r="I377" s="17"/>
      <c r="J377" s="36">
        <f t="shared" si="63"/>
        <v>0</v>
      </c>
    </row>
    <row r="378" spans="1:10" ht="13.55" customHeight="1">
      <c r="A378" s="14">
        <f t="shared" si="59"/>
        <v>41609</v>
      </c>
      <c r="B378" s="15">
        <f t="shared" si="64"/>
        <v>41639</v>
      </c>
      <c r="C378" s="32">
        <f t="shared" si="60"/>
        <v>31</v>
      </c>
      <c r="D378" s="29">
        <v>365</v>
      </c>
      <c r="E378" s="33">
        <v>0.01</v>
      </c>
      <c r="F378" s="34">
        <f>SUM($I$7:I378)</f>
        <v>0</v>
      </c>
      <c r="G378" s="35">
        <f t="shared" si="61"/>
        <v>0</v>
      </c>
      <c r="H378" s="36">
        <f t="shared" si="62"/>
        <v>0</v>
      </c>
      <c r="I378" s="17"/>
      <c r="J378" s="36">
        <f t="shared" si="63"/>
        <v>0</v>
      </c>
    </row>
    <row r="379" spans="1:10" ht="13.55" customHeight="1">
      <c r="A379" s="14">
        <f t="shared" ref="A379:A389" si="65">+B378+1</f>
        <v>41640</v>
      </c>
      <c r="B379" s="15">
        <f t="shared" si="64"/>
        <v>41670</v>
      </c>
      <c r="C379" s="32">
        <f t="shared" ref="C379:C389" si="66">+B379-A379+1</f>
        <v>31</v>
      </c>
      <c r="D379" s="29">
        <v>365</v>
      </c>
      <c r="E379" s="33">
        <v>0.01</v>
      </c>
      <c r="F379" s="34">
        <f>SUM($I$7:I379)</f>
        <v>0</v>
      </c>
      <c r="G379" s="35">
        <f t="shared" ref="G379:G389" si="67">ROUND(ROUND(E379/D379,10)*C379*F379,14)</f>
        <v>0</v>
      </c>
      <c r="H379" s="36">
        <f t="shared" ref="H379:H389" si="68">+F379+J379</f>
        <v>0</v>
      </c>
      <c r="I379" s="17"/>
      <c r="J379" s="36">
        <f t="shared" ref="J379:J389" si="69">+J378+G379</f>
        <v>0</v>
      </c>
    </row>
    <row r="380" spans="1:10" ht="13.55" customHeight="1">
      <c r="A380" s="14">
        <f t="shared" si="65"/>
        <v>41671</v>
      </c>
      <c r="B380" s="15">
        <f>+B379+28</f>
        <v>41698</v>
      </c>
      <c r="C380" s="32">
        <f t="shared" si="66"/>
        <v>28</v>
      </c>
      <c r="D380" s="29">
        <v>365</v>
      </c>
      <c r="E380" s="33">
        <v>0.01</v>
      </c>
      <c r="F380" s="34">
        <f>SUM($I$7:I380)</f>
        <v>0</v>
      </c>
      <c r="G380" s="35">
        <f t="shared" si="67"/>
        <v>0</v>
      </c>
      <c r="H380" s="36">
        <f t="shared" si="68"/>
        <v>0</v>
      </c>
      <c r="I380" s="17"/>
      <c r="J380" s="36">
        <f t="shared" si="69"/>
        <v>0</v>
      </c>
    </row>
    <row r="381" spans="1:10" ht="13.55" customHeight="1">
      <c r="A381" s="14">
        <f t="shared" si="65"/>
        <v>41699</v>
      </c>
      <c r="B381" s="15">
        <f t="shared" si="64"/>
        <v>41729</v>
      </c>
      <c r="C381" s="32">
        <f t="shared" si="66"/>
        <v>31</v>
      </c>
      <c r="D381" s="29">
        <v>365</v>
      </c>
      <c r="E381" s="33">
        <v>0.01</v>
      </c>
      <c r="F381" s="34">
        <f>SUM($I$7:I381)</f>
        <v>0</v>
      </c>
      <c r="G381" s="35">
        <f t="shared" si="67"/>
        <v>0</v>
      </c>
      <c r="H381" s="36">
        <f t="shared" si="68"/>
        <v>0</v>
      </c>
      <c r="I381" s="17"/>
      <c r="J381" s="36">
        <f t="shared" si="69"/>
        <v>0</v>
      </c>
    </row>
    <row r="382" spans="1:10" ht="13.55" customHeight="1">
      <c r="A382" s="14">
        <f t="shared" si="65"/>
        <v>41730</v>
      </c>
      <c r="B382" s="15">
        <f>+B381+30</f>
        <v>41759</v>
      </c>
      <c r="C382" s="32">
        <f t="shared" si="66"/>
        <v>30</v>
      </c>
      <c r="D382" s="29">
        <v>365</v>
      </c>
      <c r="E382" s="33">
        <v>0.01</v>
      </c>
      <c r="F382" s="34">
        <f>SUM($I$7:I382)</f>
        <v>0</v>
      </c>
      <c r="G382" s="35">
        <f t="shared" si="67"/>
        <v>0</v>
      </c>
      <c r="H382" s="36">
        <f t="shared" si="68"/>
        <v>0</v>
      </c>
      <c r="I382" s="17"/>
      <c r="J382" s="36">
        <f t="shared" si="69"/>
        <v>0</v>
      </c>
    </row>
    <row r="383" spans="1:10" ht="13.55" customHeight="1">
      <c r="A383" s="14">
        <f t="shared" si="65"/>
        <v>41760</v>
      </c>
      <c r="B383" s="15">
        <f t="shared" si="64"/>
        <v>41790</v>
      </c>
      <c r="C383" s="32">
        <f t="shared" si="66"/>
        <v>31</v>
      </c>
      <c r="D383" s="29">
        <v>365</v>
      </c>
      <c r="E383" s="33">
        <v>0.01</v>
      </c>
      <c r="F383" s="34">
        <f>SUM($I$7:I383)</f>
        <v>0</v>
      </c>
      <c r="G383" s="35">
        <f t="shared" si="67"/>
        <v>0</v>
      </c>
      <c r="H383" s="36">
        <f t="shared" si="68"/>
        <v>0</v>
      </c>
      <c r="I383" s="17"/>
      <c r="J383" s="36">
        <f t="shared" si="69"/>
        <v>0</v>
      </c>
    </row>
    <row r="384" spans="1:10" ht="13.55" customHeight="1">
      <c r="A384" s="14">
        <f t="shared" si="65"/>
        <v>41791</v>
      </c>
      <c r="B384" s="15">
        <f>+B383+30</f>
        <v>41820</v>
      </c>
      <c r="C384" s="32">
        <f t="shared" si="66"/>
        <v>30</v>
      </c>
      <c r="D384" s="29">
        <v>365</v>
      </c>
      <c r="E384" s="33">
        <v>0.01</v>
      </c>
      <c r="F384" s="34">
        <f>SUM($I$7:I384)</f>
        <v>0</v>
      </c>
      <c r="G384" s="35">
        <f t="shared" si="67"/>
        <v>0</v>
      </c>
      <c r="H384" s="36">
        <f t="shared" si="68"/>
        <v>0</v>
      </c>
      <c r="I384" s="17"/>
      <c r="J384" s="36">
        <f t="shared" si="69"/>
        <v>0</v>
      </c>
    </row>
    <row r="385" spans="1:10" ht="13.55" customHeight="1">
      <c r="A385" s="14">
        <f t="shared" si="65"/>
        <v>41821</v>
      </c>
      <c r="B385" s="15">
        <f t="shared" si="64"/>
        <v>41851</v>
      </c>
      <c r="C385" s="32">
        <f t="shared" si="66"/>
        <v>31</v>
      </c>
      <c r="D385" s="29">
        <v>365</v>
      </c>
      <c r="E385" s="33">
        <v>0.01</v>
      </c>
      <c r="F385" s="34">
        <f>SUM($I$7:I385)</f>
        <v>0</v>
      </c>
      <c r="G385" s="35">
        <f t="shared" si="67"/>
        <v>0</v>
      </c>
      <c r="H385" s="36">
        <f t="shared" si="68"/>
        <v>0</v>
      </c>
      <c r="I385" s="17"/>
      <c r="J385" s="36">
        <f t="shared" si="69"/>
        <v>0</v>
      </c>
    </row>
    <row r="386" spans="1:10" ht="13.55" customHeight="1">
      <c r="A386" s="14">
        <f t="shared" si="65"/>
        <v>41852</v>
      </c>
      <c r="B386" s="15">
        <f t="shared" si="64"/>
        <v>41882</v>
      </c>
      <c r="C386" s="32">
        <f t="shared" si="66"/>
        <v>31</v>
      </c>
      <c r="D386" s="29">
        <v>365</v>
      </c>
      <c r="E386" s="33">
        <v>0.01</v>
      </c>
      <c r="F386" s="34">
        <f>SUM($I$7:I386)</f>
        <v>0</v>
      </c>
      <c r="G386" s="35">
        <f t="shared" si="67"/>
        <v>0</v>
      </c>
      <c r="H386" s="36">
        <f t="shared" si="68"/>
        <v>0</v>
      </c>
      <c r="I386" s="17"/>
      <c r="J386" s="36">
        <f t="shared" si="69"/>
        <v>0</v>
      </c>
    </row>
    <row r="387" spans="1:10" ht="13.55" customHeight="1">
      <c r="A387" s="14">
        <f t="shared" si="65"/>
        <v>41883</v>
      </c>
      <c r="B387" s="15">
        <f>+B386+30</f>
        <v>41912</v>
      </c>
      <c r="C387" s="32">
        <f t="shared" si="66"/>
        <v>30</v>
      </c>
      <c r="D387" s="29">
        <v>365</v>
      </c>
      <c r="E387" s="33">
        <v>0.01</v>
      </c>
      <c r="F387" s="34">
        <f>SUM($I$7:I387)</f>
        <v>0</v>
      </c>
      <c r="G387" s="35">
        <f t="shared" si="67"/>
        <v>0</v>
      </c>
      <c r="H387" s="36">
        <f t="shared" si="68"/>
        <v>0</v>
      </c>
      <c r="I387" s="17"/>
      <c r="J387" s="36">
        <f t="shared" si="69"/>
        <v>0</v>
      </c>
    </row>
    <row r="388" spans="1:10" ht="13.55" customHeight="1">
      <c r="A388" s="14">
        <f t="shared" si="65"/>
        <v>41913</v>
      </c>
      <c r="B388" s="15">
        <f>+B387+31</f>
        <v>41943</v>
      </c>
      <c r="C388" s="32">
        <f t="shared" si="66"/>
        <v>31</v>
      </c>
      <c r="D388" s="29">
        <v>365</v>
      </c>
      <c r="E388" s="33">
        <v>0.01</v>
      </c>
      <c r="F388" s="34">
        <f>SUM($I$7:I388)</f>
        <v>0</v>
      </c>
      <c r="G388" s="35">
        <f t="shared" si="67"/>
        <v>0</v>
      </c>
      <c r="H388" s="36">
        <f t="shared" si="68"/>
        <v>0</v>
      </c>
      <c r="I388" s="17"/>
      <c r="J388" s="36">
        <f t="shared" si="69"/>
        <v>0</v>
      </c>
    </row>
    <row r="389" spans="1:10" ht="13.55" customHeight="1">
      <c r="A389" s="14">
        <f t="shared" si="65"/>
        <v>41944</v>
      </c>
      <c r="B389" s="15">
        <f>+B388+30</f>
        <v>41973</v>
      </c>
      <c r="C389" s="32">
        <f t="shared" si="66"/>
        <v>30</v>
      </c>
      <c r="D389" s="29">
        <v>365</v>
      </c>
      <c r="E389" s="33">
        <v>0.01</v>
      </c>
      <c r="F389" s="34">
        <f>SUM($I$7:I389)</f>
        <v>0</v>
      </c>
      <c r="G389" s="35">
        <f t="shared" si="67"/>
        <v>0</v>
      </c>
      <c r="H389" s="36">
        <f t="shared" si="68"/>
        <v>0</v>
      </c>
      <c r="I389" s="17"/>
      <c r="J389" s="36">
        <f t="shared" si="69"/>
        <v>0</v>
      </c>
    </row>
    <row r="390" spans="1:10" ht="13.55" customHeight="1">
      <c r="A390" s="14">
        <f t="shared" ref="A390:A396" si="70">+B389+1</f>
        <v>41974</v>
      </c>
      <c r="B390" s="15">
        <f>+B389+31</f>
        <v>42004</v>
      </c>
      <c r="C390" s="32">
        <f t="shared" ref="C390:C405" si="71">+B390-A390+1</f>
        <v>31</v>
      </c>
      <c r="D390" s="29">
        <v>365</v>
      </c>
      <c r="E390" s="33">
        <v>0.01</v>
      </c>
      <c r="F390" s="34">
        <f>SUM($I$7:I390)</f>
        <v>0</v>
      </c>
      <c r="G390" s="35">
        <f t="shared" ref="G390:G396" si="72">ROUND(ROUND(E390/D390,10)*C390*F390,14)</f>
        <v>0</v>
      </c>
      <c r="H390" s="36">
        <f t="shared" ref="H390:H396" si="73">+F390+J390</f>
        <v>0</v>
      </c>
      <c r="I390" s="17"/>
      <c r="J390" s="36">
        <f t="shared" ref="J390:J396" si="74">+J389+G390</f>
        <v>0</v>
      </c>
    </row>
    <row r="391" spans="1:10" ht="13.55" customHeight="1">
      <c r="A391" s="14">
        <f t="shared" si="70"/>
        <v>42005</v>
      </c>
      <c r="B391" s="15">
        <f>+B390+31</f>
        <v>42035</v>
      </c>
      <c r="C391" s="32">
        <f t="shared" si="71"/>
        <v>31</v>
      </c>
      <c r="D391" s="29">
        <v>365</v>
      </c>
      <c r="E391" s="33">
        <v>0.01</v>
      </c>
      <c r="F391" s="34">
        <f>SUM($I$7:I391)</f>
        <v>0</v>
      </c>
      <c r="G391" s="35">
        <f t="shared" si="72"/>
        <v>0</v>
      </c>
      <c r="H391" s="36">
        <f t="shared" si="73"/>
        <v>0</v>
      </c>
      <c r="I391" s="17"/>
      <c r="J391" s="36">
        <f t="shared" si="74"/>
        <v>0</v>
      </c>
    </row>
    <row r="392" spans="1:10" ht="13.55" customHeight="1">
      <c r="A392" s="14">
        <f t="shared" si="70"/>
        <v>42036</v>
      </c>
      <c r="B392" s="15">
        <f>+B391+28</f>
        <v>42063</v>
      </c>
      <c r="C392" s="32">
        <f t="shared" si="71"/>
        <v>28</v>
      </c>
      <c r="D392" s="29">
        <v>365</v>
      </c>
      <c r="E392" s="33">
        <v>0.01</v>
      </c>
      <c r="F392" s="34">
        <f>SUM($I$7:I392)</f>
        <v>0</v>
      </c>
      <c r="G392" s="35">
        <f t="shared" si="72"/>
        <v>0</v>
      </c>
      <c r="H392" s="36">
        <f t="shared" si="73"/>
        <v>0</v>
      </c>
      <c r="I392" s="17"/>
      <c r="J392" s="36">
        <f t="shared" si="74"/>
        <v>0</v>
      </c>
    </row>
    <row r="393" spans="1:10" ht="13.55" customHeight="1">
      <c r="A393" s="14">
        <f t="shared" si="70"/>
        <v>42064</v>
      </c>
      <c r="B393" s="15">
        <f>+B392+31</f>
        <v>42094</v>
      </c>
      <c r="C393" s="32">
        <f t="shared" si="71"/>
        <v>31</v>
      </c>
      <c r="D393" s="29">
        <v>365</v>
      </c>
      <c r="E393" s="33">
        <v>0.01</v>
      </c>
      <c r="F393" s="34">
        <f>SUM($I$7:I393)</f>
        <v>0</v>
      </c>
      <c r="G393" s="35">
        <f t="shared" si="72"/>
        <v>0</v>
      </c>
      <c r="H393" s="36">
        <f t="shared" si="73"/>
        <v>0</v>
      </c>
      <c r="I393" s="17"/>
      <c r="J393" s="36">
        <f t="shared" si="74"/>
        <v>0</v>
      </c>
    </row>
    <row r="394" spans="1:10" ht="13.55" customHeight="1">
      <c r="A394" s="14">
        <f t="shared" si="70"/>
        <v>42095</v>
      </c>
      <c r="B394" s="15">
        <f>+B393+30</f>
        <v>42124</v>
      </c>
      <c r="C394" s="32">
        <f t="shared" si="71"/>
        <v>30</v>
      </c>
      <c r="D394" s="29">
        <v>365</v>
      </c>
      <c r="E394" s="33">
        <v>0.01</v>
      </c>
      <c r="F394" s="34">
        <f>SUM($I$7:I394)</f>
        <v>0</v>
      </c>
      <c r="G394" s="35">
        <f t="shared" si="72"/>
        <v>0</v>
      </c>
      <c r="H394" s="36">
        <f t="shared" si="73"/>
        <v>0</v>
      </c>
      <c r="I394" s="17"/>
      <c r="J394" s="36">
        <f t="shared" si="74"/>
        <v>0</v>
      </c>
    </row>
    <row r="395" spans="1:10" ht="13.55" customHeight="1">
      <c r="A395" s="14">
        <f t="shared" si="70"/>
        <v>42125</v>
      </c>
      <c r="B395" s="15">
        <f>+B394+31</f>
        <v>42155</v>
      </c>
      <c r="C395" s="32">
        <f t="shared" si="71"/>
        <v>31</v>
      </c>
      <c r="D395" s="29">
        <v>365</v>
      </c>
      <c r="E395" s="33">
        <v>0.01</v>
      </c>
      <c r="F395" s="34">
        <f>SUM($I$7:I395)</f>
        <v>0</v>
      </c>
      <c r="G395" s="35">
        <f t="shared" si="72"/>
        <v>0</v>
      </c>
      <c r="H395" s="36">
        <f t="shared" si="73"/>
        <v>0</v>
      </c>
      <c r="I395" s="17"/>
      <c r="J395" s="36">
        <f t="shared" si="74"/>
        <v>0</v>
      </c>
    </row>
    <row r="396" spans="1:10" ht="13.55" customHeight="1">
      <c r="A396" s="14">
        <f t="shared" si="70"/>
        <v>42156</v>
      </c>
      <c r="B396" s="15">
        <f>+B395+30</f>
        <v>42185</v>
      </c>
      <c r="C396" s="32">
        <f t="shared" si="71"/>
        <v>30</v>
      </c>
      <c r="D396" s="29">
        <v>365</v>
      </c>
      <c r="E396" s="33">
        <v>0.01</v>
      </c>
      <c r="F396" s="34">
        <f>SUM($I$7:I396)</f>
        <v>0</v>
      </c>
      <c r="G396" s="35">
        <f t="shared" si="72"/>
        <v>0</v>
      </c>
      <c r="H396" s="36">
        <f t="shared" si="73"/>
        <v>0</v>
      </c>
      <c r="I396" s="17"/>
      <c r="J396" s="36">
        <f t="shared" si="74"/>
        <v>0</v>
      </c>
    </row>
    <row r="397" spans="1:10" ht="13.55" customHeight="1">
      <c r="A397" s="14">
        <f t="shared" ref="A397:A402" si="75">+B396+1</f>
        <v>42186</v>
      </c>
      <c r="B397" s="15">
        <f>+B396+31</f>
        <v>42216</v>
      </c>
      <c r="C397" s="32">
        <f t="shared" si="71"/>
        <v>31</v>
      </c>
      <c r="D397" s="29">
        <v>365</v>
      </c>
      <c r="E397" s="33">
        <v>0.01</v>
      </c>
      <c r="F397" s="34">
        <f>SUM($I$7:I397)</f>
        <v>0</v>
      </c>
      <c r="G397" s="35">
        <f t="shared" ref="G397:G402" si="76">ROUND(ROUND(E397/D397,10)*C397*F397,14)</f>
        <v>0</v>
      </c>
      <c r="H397" s="36">
        <f t="shared" ref="H397:H402" si="77">+F397+J397</f>
        <v>0</v>
      </c>
      <c r="I397" s="17"/>
      <c r="J397" s="36">
        <f t="shared" ref="J397:J402" si="78">+J396+G397</f>
        <v>0</v>
      </c>
    </row>
    <row r="398" spans="1:10" ht="13.55" customHeight="1">
      <c r="A398" s="14">
        <f t="shared" si="75"/>
        <v>42217</v>
      </c>
      <c r="B398" s="15">
        <f>+B397+31</f>
        <v>42247</v>
      </c>
      <c r="C398" s="32">
        <f t="shared" si="71"/>
        <v>31</v>
      </c>
      <c r="D398" s="29">
        <v>365</v>
      </c>
      <c r="E398" s="33">
        <v>0.01</v>
      </c>
      <c r="F398" s="34">
        <f>SUM($I$7:I398)</f>
        <v>0</v>
      </c>
      <c r="G398" s="35">
        <f t="shared" si="76"/>
        <v>0</v>
      </c>
      <c r="H398" s="36">
        <f t="shared" si="77"/>
        <v>0</v>
      </c>
      <c r="I398" s="17"/>
      <c r="J398" s="36">
        <f t="shared" si="78"/>
        <v>0</v>
      </c>
    </row>
    <row r="399" spans="1:10" ht="13.55" customHeight="1">
      <c r="A399" s="14">
        <f t="shared" si="75"/>
        <v>42248</v>
      </c>
      <c r="B399" s="15">
        <f>+B398+30</f>
        <v>42277</v>
      </c>
      <c r="C399" s="32">
        <f t="shared" si="71"/>
        <v>30</v>
      </c>
      <c r="D399" s="29">
        <v>365</v>
      </c>
      <c r="E399" s="33">
        <v>0.01</v>
      </c>
      <c r="F399" s="34">
        <f>SUM($I$7:I399)</f>
        <v>0</v>
      </c>
      <c r="G399" s="35">
        <f t="shared" si="76"/>
        <v>0</v>
      </c>
      <c r="H399" s="36">
        <f t="shared" si="77"/>
        <v>0</v>
      </c>
      <c r="I399" s="17"/>
      <c r="J399" s="36">
        <f t="shared" si="78"/>
        <v>0</v>
      </c>
    </row>
    <row r="400" spans="1:10" ht="13.55" customHeight="1">
      <c r="A400" s="14">
        <f t="shared" si="75"/>
        <v>42278</v>
      </c>
      <c r="B400" s="15">
        <f>+B399+31</f>
        <v>42308</v>
      </c>
      <c r="C400" s="32">
        <f t="shared" si="71"/>
        <v>31</v>
      </c>
      <c r="D400" s="29">
        <v>365</v>
      </c>
      <c r="E400" s="33">
        <v>0.01</v>
      </c>
      <c r="F400" s="34">
        <f>SUM($I$7:I400)</f>
        <v>0</v>
      </c>
      <c r="G400" s="35">
        <f t="shared" si="76"/>
        <v>0</v>
      </c>
      <c r="H400" s="36">
        <f t="shared" si="77"/>
        <v>0</v>
      </c>
      <c r="I400" s="17"/>
      <c r="J400" s="36">
        <f t="shared" si="78"/>
        <v>0</v>
      </c>
    </row>
    <row r="401" spans="1:10" ht="13.55" customHeight="1">
      <c r="A401" s="14">
        <f t="shared" si="75"/>
        <v>42309</v>
      </c>
      <c r="B401" s="15">
        <f>+B400+30</f>
        <v>42338</v>
      </c>
      <c r="C401" s="32">
        <f t="shared" si="71"/>
        <v>30</v>
      </c>
      <c r="D401" s="29">
        <v>365</v>
      </c>
      <c r="E401" s="33">
        <v>0.01</v>
      </c>
      <c r="F401" s="34">
        <f>SUM($I$7:I401)</f>
        <v>0</v>
      </c>
      <c r="G401" s="35">
        <f t="shared" si="76"/>
        <v>0</v>
      </c>
      <c r="H401" s="36">
        <f t="shared" si="77"/>
        <v>0</v>
      </c>
      <c r="I401" s="17"/>
      <c r="J401" s="36">
        <f t="shared" si="78"/>
        <v>0</v>
      </c>
    </row>
    <row r="402" spans="1:10" ht="13.55" customHeight="1">
      <c r="A402" s="14">
        <f t="shared" si="75"/>
        <v>42339</v>
      </c>
      <c r="B402" s="15">
        <f>+B401+31</f>
        <v>42369</v>
      </c>
      <c r="C402" s="32">
        <f t="shared" si="71"/>
        <v>31</v>
      </c>
      <c r="D402" s="29">
        <v>365</v>
      </c>
      <c r="E402" s="33">
        <v>0.01</v>
      </c>
      <c r="F402" s="34">
        <f>SUM($I$7:I402)</f>
        <v>0</v>
      </c>
      <c r="G402" s="35">
        <f t="shared" si="76"/>
        <v>0</v>
      </c>
      <c r="H402" s="36">
        <f t="shared" si="77"/>
        <v>0</v>
      </c>
      <c r="I402" s="17"/>
      <c r="J402" s="36">
        <f t="shared" si="78"/>
        <v>0</v>
      </c>
    </row>
    <row r="403" spans="1:10" ht="13.55" customHeight="1">
      <c r="A403" s="14">
        <f t="shared" ref="A403:A411" si="79">+B402+1</f>
        <v>42370</v>
      </c>
      <c r="B403" s="15">
        <f>+B402+31</f>
        <v>42400</v>
      </c>
      <c r="C403" s="32">
        <f t="shared" si="71"/>
        <v>31</v>
      </c>
      <c r="D403" s="29">
        <v>366</v>
      </c>
      <c r="E403" s="33">
        <v>0.01</v>
      </c>
      <c r="F403" s="34">
        <f>SUM($I$7:I403)</f>
        <v>0</v>
      </c>
      <c r="G403" s="35">
        <f t="shared" ref="G403:G408" si="80">ROUND(ROUND(E403/D403,10)*C403*F403,14)</f>
        <v>0</v>
      </c>
      <c r="H403" s="36">
        <f t="shared" ref="H403:H408" si="81">+F403+J403</f>
        <v>0</v>
      </c>
      <c r="I403" s="17"/>
      <c r="J403" s="36">
        <f t="shared" ref="J403:J408" si="82">+J402+G403</f>
        <v>0</v>
      </c>
    </row>
    <row r="404" spans="1:10" ht="13.55" customHeight="1">
      <c r="A404" s="14">
        <f t="shared" si="79"/>
        <v>42401</v>
      </c>
      <c r="B404" s="15">
        <f>+B403+29</f>
        <v>42429</v>
      </c>
      <c r="C404" s="32">
        <f t="shared" si="71"/>
        <v>29</v>
      </c>
      <c r="D404" s="29">
        <v>366</v>
      </c>
      <c r="E404" s="33">
        <v>0.01</v>
      </c>
      <c r="F404" s="34">
        <f>SUM($I$7:I404)</f>
        <v>0</v>
      </c>
      <c r="G404" s="35">
        <f t="shared" si="80"/>
        <v>0</v>
      </c>
      <c r="H404" s="36">
        <f t="shared" si="81"/>
        <v>0</v>
      </c>
      <c r="I404" s="17"/>
      <c r="J404" s="36">
        <f t="shared" si="82"/>
        <v>0</v>
      </c>
    </row>
    <row r="405" spans="1:10" ht="13.55" customHeight="1">
      <c r="A405" s="14">
        <f t="shared" si="79"/>
        <v>42430</v>
      </c>
      <c r="B405" s="15">
        <f>+B404+31</f>
        <v>42460</v>
      </c>
      <c r="C405" s="32">
        <f t="shared" si="71"/>
        <v>31</v>
      </c>
      <c r="D405" s="29">
        <v>366</v>
      </c>
      <c r="E405" s="33">
        <v>0.01</v>
      </c>
      <c r="F405" s="34">
        <f>SUM($I$7:I405)</f>
        <v>0</v>
      </c>
      <c r="G405" s="35">
        <f t="shared" si="80"/>
        <v>0</v>
      </c>
      <c r="H405" s="36">
        <f t="shared" si="81"/>
        <v>0</v>
      </c>
      <c r="I405" s="17"/>
      <c r="J405" s="36">
        <f t="shared" si="82"/>
        <v>0</v>
      </c>
    </row>
    <row r="406" spans="1:10" ht="13.55" customHeight="1">
      <c r="A406" s="14">
        <f t="shared" si="79"/>
        <v>42461</v>
      </c>
      <c r="B406" s="15">
        <f>+B405+30</f>
        <v>42490</v>
      </c>
      <c r="C406" s="32">
        <f t="shared" ref="C406:C411" si="83">+B406-A406+1</f>
        <v>30</v>
      </c>
      <c r="D406" s="29">
        <v>366</v>
      </c>
      <c r="E406" s="33">
        <v>0.01</v>
      </c>
      <c r="F406" s="34">
        <f>SUM($I$7:I406)</f>
        <v>0</v>
      </c>
      <c r="G406" s="35">
        <f t="shared" si="80"/>
        <v>0</v>
      </c>
      <c r="H406" s="36">
        <f t="shared" si="81"/>
        <v>0</v>
      </c>
      <c r="I406" s="17"/>
      <c r="J406" s="36">
        <f t="shared" si="82"/>
        <v>0</v>
      </c>
    </row>
    <row r="407" spans="1:10" ht="13.55" customHeight="1">
      <c r="A407" s="14">
        <f t="shared" si="79"/>
        <v>42491</v>
      </c>
      <c r="B407" s="15">
        <f>+B406+31</f>
        <v>42521</v>
      </c>
      <c r="C407" s="32">
        <f t="shared" si="83"/>
        <v>31</v>
      </c>
      <c r="D407" s="29">
        <v>366</v>
      </c>
      <c r="E407" s="33">
        <v>0.01</v>
      </c>
      <c r="F407" s="34">
        <f>SUM($I$7:I407)</f>
        <v>0</v>
      </c>
      <c r="G407" s="35">
        <f t="shared" si="80"/>
        <v>0</v>
      </c>
      <c r="H407" s="36">
        <f t="shared" si="81"/>
        <v>0</v>
      </c>
      <c r="I407" s="17"/>
      <c r="J407" s="36">
        <f t="shared" si="82"/>
        <v>0</v>
      </c>
    </row>
    <row r="408" spans="1:10" ht="13.55" customHeight="1">
      <c r="A408" s="14">
        <f t="shared" si="79"/>
        <v>42522</v>
      </c>
      <c r="B408" s="15">
        <f>+B407+30</f>
        <v>42551</v>
      </c>
      <c r="C408" s="32">
        <f t="shared" si="83"/>
        <v>30</v>
      </c>
      <c r="D408" s="29">
        <v>366</v>
      </c>
      <c r="E408" s="33">
        <v>0.01</v>
      </c>
      <c r="F408" s="34">
        <f>SUM($I$7:I408)</f>
        <v>0</v>
      </c>
      <c r="G408" s="35">
        <f t="shared" si="80"/>
        <v>0</v>
      </c>
      <c r="H408" s="36">
        <f t="shared" si="81"/>
        <v>0</v>
      </c>
      <c r="I408" s="17"/>
      <c r="J408" s="36">
        <f t="shared" si="82"/>
        <v>0</v>
      </c>
    </row>
    <row r="409" spans="1:10" ht="13.55" customHeight="1">
      <c r="A409" s="14">
        <f t="shared" si="79"/>
        <v>42552</v>
      </c>
      <c r="B409" s="15">
        <f>+B408+31</f>
        <v>42582</v>
      </c>
      <c r="C409" s="32">
        <f t="shared" si="83"/>
        <v>31</v>
      </c>
      <c r="D409" s="29">
        <v>366</v>
      </c>
      <c r="E409" s="33">
        <v>0.01</v>
      </c>
      <c r="F409" s="34">
        <f>SUM($I$7:I409)</f>
        <v>0</v>
      </c>
      <c r="G409" s="35">
        <f t="shared" ref="G409:G414" si="84">ROUND(ROUND(E409/D409,10)*C409*F409,14)</f>
        <v>0</v>
      </c>
      <c r="H409" s="36">
        <f t="shared" ref="H409:H414" si="85">+F409+J409</f>
        <v>0</v>
      </c>
      <c r="I409" s="17"/>
      <c r="J409" s="36">
        <f t="shared" ref="J409:J414" si="86">+J408+G409</f>
        <v>0</v>
      </c>
    </row>
    <row r="410" spans="1:10" ht="13.55" customHeight="1">
      <c r="A410" s="14">
        <f t="shared" si="79"/>
        <v>42583</v>
      </c>
      <c r="B410" s="15">
        <f>+B409+31</f>
        <v>42613</v>
      </c>
      <c r="C410" s="32">
        <f t="shared" si="83"/>
        <v>31</v>
      </c>
      <c r="D410" s="29">
        <v>366</v>
      </c>
      <c r="E410" s="33">
        <v>0.01</v>
      </c>
      <c r="F410" s="34">
        <f>SUM($I$7:I410)</f>
        <v>0</v>
      </c>
      <c r="G410" s="35">
        <f t="shared" si="84"/>
        <v>0</v>
      </c>
      <c r="H410" s="36">
        <f t="shared" si="85"/>
        <v>0</v>
      </c>
      <c r="I410" s="17"/>
      <c r="J410" s="36">
        <f t="shared" si="86"/>
        <v>0</v>
      </c>
    </row>
    <row r="411" spans="1:10" ht="13.55" customHeight="1">
      <c r="A411" s="14">
        <f t="shared" si="79"/>
        <v>42614</v>
      </c>
      <c r="B411" s="15">
        <f>+B410+30</f>
        <v>42643</v>
      </c>
      <c r="C411" s="32">
        <f t="shared" si="83"/>
        <v>30</v>
      </c>
      <c r="D411" s="29">
        <v>366</v>
      </c>
      <c r="E411" s="33">
        <v>0.01</v>
      </c>
      <c r="F411" s="34">
        <f>SUM($I$7:I411)</f>
        <v>0</v>
      </c>
      <c r="G411" s="35">
        <f t="shared" si="84"/>
        <v>0</v>
      </c>
      <c r="H411" s="36">
        <f t="shared" si="85"/>
        <v>0</v>
      </c>
      <c r="I411" s="17"/>
      <c r="J411" s="36">
        <f t="shared" si="86"/>
        <v>0</v>
      </c>
    </row>
    <row r="412" spans="1:10" ht="13.55" customHeight="1">
      <c r="A412" s="14">
        <f t="shared" ref="A412:A417" si="87">+B411+1</f>
        <v>42644</v>
      </c>
      <c r="B412" s="15">
        <f>+B411+31</f>
        <v>42674</v>
      </c>
      <c r="C412" s="32">
        <f t="shared" ref="C412:C417" si="88">+B412-A412+1</f>
        <v>31</v>
      </c>
      <c r="D412" s="29">
        <v>366</v>
      </c>
      <c r="E412" s="33">
        <v>0.01</v>
      </c>
      <c r="F412" s="34">
        <f>SUM($I$7:I412)</f>
        <v>0</v>
      </c>
      <c r="G412" s="35">
        <f t="shared" si="84"/>
        <v>0</v>
      </c>
      <c r="H412" s="36">
        <f t="shared" si="85"/>
        <v>0</v>
      </c>
      <c r="I412" s="17"/>
      <c r="J412" s="36">
        <f t="shared" si="86"/>
        <v>0</v>
      </c>
    </row>
    <row r="413" spans="1:10" ht="13.55" customHeight="1">
      <c r="A413" s="14">
        <f t="shared" si="87"/>
        <v>42675</v>
      </c>
      <c r="B413" s="15">
        <f>+B412+30</f>
        <v>42704</v>
      </c>
      <c r="C413" s="32">
        <f t="shared" si="88"/>
        <v>30</v>
      </c>
      <c r="D413" s="29">
        <v>366</v>
      </c>
      <c r="E413" s="33">
        <v>0.01</v>
      </c>
      <c r="F413" s="34">
        <f>SUM($I$7:I413)</f>
        <v>0</v>
      </c>
      <c r="G413" s="35">
        <f t="shared" si="84"/>
        <v>0</v>
      </c>
      <c r="H413" s="36">
        <f t="shared" si="85"/>
        <v>0</v>
      </c>
      <c r="I413" s="17"/>
      <c r="J413" s="36">
        <f t="shared" si="86"/>
        <v>0</v>
      </c>
    </row>
    <row r="414" spans="1:10" ht="13.55" customHeight="1">
      <c r="A414" s="14">
        <f t="shared" si="87"/>
        <v>42705</v>
      </c>
      <c r="B414" s="15">
        <f>+B413+31</f>
        <v>42735</v>
      </c>
      <c r="C414" s="32">
        <f t="shared" si="88"/>
        <v>31</v>
      </c>
      <c r="D414" s="29">
        <v>366</v>
      </c>
      <c r="E414" s="33">
        <v>0.01</v>
      </c>
      <c r="F414" s="34">
        <f>SUM($I$7:I414)</f>
        <v>0</v>
      </c>
      <c r="G414" s="35">
        <f t="shared" si="84"/>
        <v>0</v>
      </c>
      <c r="H414" s="36">
        <f t="shared" si="85"/>
        <v>0</v>
      </c>
      <c r="I414" s="17"/>
      <c r="J414" s="36">
        <f t="shared" si="86"/>
        <v>0</v>
      </c>
    </row>
    <row r="415" spans="1:10" ht="13.55" customHeight="1">
      <c r="A415" s="14">
        <f t="shared" si="87"/>
        <v>42736</v>
      </c>
      <c r="B415" s="15">
        <f>+B414+31</f>
        <v>42766</v>
      </c>
      <c r="C415" s="32">
        <f t="shared" si="88"/>
        <v>31</v>
      </c>
      <c r="D415" s="29">
        <v>365</v>
      </c>
      <c r="E415" s="33">
        <v>0.01</v>
      </c>
      <c r="F415" s="34">
        <f>SUM($I$7:I415)</f>
        <v>0</v>
      </c>
      <c r="G415" s="35">
        <f t="shared" ref="G415:G420" si="89">ROUND(ROUND(E415/D415,10)*C415*F415,14)</f>
        <v>0</v>
      </c>
      <c r="H415" s="36">
        <f t="shared" ref="H415:H420" si="90">+F415+J415</f>
        <v>0</v>
      </c>
      <c r="I415" s="17"/>
      <c r="J415" s="36">
        <f t="shared" ref="J415:J420" si="91">+J414+G415</f>
        <v>0</v>
      </c>
    </row>
    <row r="416" spans="1:10" ht="13.55" customHeight="1">
      <c r="A416" s="14">
        <f t="shared" si="87"/>
        <v>42767</v>
      </c>
      <c r="B416" s="15">
        <v>42794</v>
      </c>
      <c r="C416" s="32">
        <f t="shared" si="88"/>
        <v>28</v>
      </c>
      <c r="D416" s="29">
        <v>365</v>
      </c>
      <c r="E416" s="33">
        <v>0.01</v>
      </c>
      <c r="F416" s="34">
        <f>SUM($I$7:I416)</f>
        <v>0</v>
      </c>
      <c r="G416" s="35">
        <f t="shared" si="89"/>
        <v>0</v>
      </c>
      <c r="H416" s="36">
        <f t="shared" si="90"/>
        <v>0</v>
      </c>
      <c r="I416" s="17"/>
      <c r="J416" s="36">
        <f t="shared" si="91"/>
        <v>0</v>
      </c>
    </row>
    <row r="417" spans="1:10" ht="13.55" customHeight="1">
      <c r="A417" s="14">
        <f t="shared" si="87"/>
        <v>42795</v>
      </c>
      <c r="B417" s="15">
        <f>+B416+31</f>
        <v>42825</v>
      </c>
      <c r="C417" s="32">
        <f t="shared" si="88"/>
        <v>31</v>
      </c>
      <c r="D417" s="29">
        <v>365</v>
      </c>
      <c r="E417" s="33">
        <v>0.01</v>
      </c>
      <c r="F417" s="34">
        <f>SUM($I$7:I417)</f>
        <v>0</v>
      </c>
      <c r="G417" s="35">
        <f t="shared" si="89"/>
        <v>0</v>
      </c>
      <c r="H417" s="36">
        <f t="shared" si="90"/>
        <v>0</v>
      </c>
      <c r="I417" s="17"/>
      <c r="J417" s="36">
        <f t="shared" si="91"/>
        <v>0</v>
      </c>
    </row>
    <row r="418" spans="1:10" ht="13.55" customHeight="1">
      <c r="A418" s="14">
        <f t="shared" ref="A418:A426" si="92">+B417+1</f>
        <v>42826</v>
      </c>
      <c r="B418" s="15">
        <f>+B417+30</f>
        <v>42855</v>
      </c>
      <c r="C418" s="32">
        <f t="shared" ref="C418:C423" si="93">+B418-A418+1</f>
        <v>30</v>
      </c>
      <c r="D418" s="29">
        <v>365</v>
      </c>
      <c r="E418" s="33">
        <v>0.01</v>
      </c>
      <c r="F418" s="34">
        <f>SUM($I$7:I418)</f>
        <v>0</v>
      </c>
      <c r="G418" s="35">
        <f t="shared" si="89"/>
        <v>0</v>
      </c>
      <c r="H418" s="36">
        <f t="shared" si="90"/>
        <v>0</v>
      </c>
      <c r="I418" s="17"/>
      <c r="J418" s="36">
        <f t="shared" si="91"/>
        <v>0</v>
      </c>
    </row>
    <row r="419" spans="1:10" ht="13.55" customHeight="1">
      <c r="A419" s="14">
        <f t="shared" si="92"/>
        <v>42856</v>
      </c>
      <c r="B419" s="15">
        <f>+B418+31</f>
        <v>42886</v>
      </c>
      <c r="C419" s="32">
        <f t="shared" si="93"/>
        <v>31</v>
      </c>
      <c r="D419" s="29">
        <v>365</v>
      </c>
      <c r="E419" s="33">
        <v>0.01</v>
      </c>
      <c r="F419" s="34">
        <f>SUM($I$7:I419)</f>
        <v>0</v>
      </c>
      <c r="G419" s="35">
        <f t="shared" si="89"/>
        <v>0</v>
      </c>
      <c r="H419" s="36">
        <f t="shared" si="90"/>
        <v>0</v>
      </c>
      <c r="I419" s="17"/>
      <c r="J419" s="36">
        <f t="shared" si="91"/>
        <v>0</v>
      </c>
    </row>
    <row r="420" spans="1:10" ht="13.55" customHeight="1">
      <c r="A420" s="14">
        <f t="shared" si="92"/>
        <v>42887</v>
      </c>
      <c r="B420" s="15">
        <f>+B419+30</f>
        <v>42916</v>
      </c>
      <c r="C420" s="32">
        <f t="shared" si="93"/>
        <v>30</v>
      </c>
      <c r="D420" s="29">
        <v>365</v>
      </c>
      <c r="E420" s="33">
        <v>0.01</v>
      </c>
      <c r="F420" s="34">
        <f>SUM($I$7:I420)</f>
        <v>0</v>
      </c>
      <c r="G420" s="35">
        <f t="shared" si="89"/>
        <v>0</v>
      </c>
      <c r="H420" s="36">
        <f t="shared" si="90"/>
        <v>0</v>
      </c>
      <c r="I420" s="17"/>
      <c r="J420" s="36">
        <f t="shared" si="91"/>
        <v>0</v>
      </c>
    </row>
    <row r="421" spans="1:10" ht="13.55" customHeight="1">
      <c r="A421" s="14">
        <f t="shared" si="92"/>
        <v>42917</v>
      </c>
      <c r="B421" s="15">
        <f>+B420+31</f>
        <v>42947</v>
      </c>
      <c r="C421" s="32">
        <f t="shared" si="93"/>
        <v>31</v>
      </c>
      <c r="D421" s="29">
        <v>365</v>
      </c>
      <c r="E421" s="33">
        <v>0.01</v>
      </c>
      <c r="F421" s="34">
        <f>SUM($I$7:I421)</f>
        <v>0</v>
      </c>
      <c r="G421" s="35">
        <f t="shared" ref="G421:G426" si="94">ROUND(ROUND(E421/D421,10)*C421*F421,14)</f>
        <v>0</v>
      </c>
      <c r="H421" s="36">
        <f t="shared" ref="H421:H426" si="95">+F421+J421</f>
        <v>0</v>
      </c>
      <c r="I421" s="17"/>
      <c r="J421" s="36">
        <f t="shared" ref="J421:J426" si="96">+J420+G421</f>
        <v>0</v>
      </c>
    </row>
    <row r="422" spans="1:10" ht="13.55" customHeight="1">
      <c r="A422" s="14">
        <f t="shared" si="92"/>
        <v>42948</v>
      </c>
      <c r="B422" s="15">
        <f>+B421+31</f>
        <v>42978</v>
      </c>
      <c r="C422" s="32">
        <f t="shared" si="93"/>
        <v>31</v>
      </c>
      <c r="D422" s="29">
        <v>365</v>
      </c>
      <c r="E422" s="33">
        <v>0.01</v>
      </c>
      <c r="F422" s="34">
        <f>SUM($I$7:I422)</f>
        <v>0</v>
      </c>
      <c r="G422" s="35">
        <f t="shared" si="94"/>
        <v>0</v>
      </c>
      <c r="H422" s="36">
        <f t="shared" si="95"/>
        <v>0</v>
      </c>
      <c r="I422" s="17"/>
      <c r="J422" s="36">
        <f t="shared" si="96"/>
        <v>0</v>
      </c>
    </row>
    <row r="423" spans="1:10" ht="13.55" customHeight="1">
      <c r="A423" s="14">
        <f t="shared" si="92"/>
        <v>42979</v>
      </c>
      <c r="B423" s="15">
        <f>+B422+30</f>
        <v>43008</v>
      </c>
      <c r="C423" s="32">
        <f t="shared" si="93"/>
        <v>30</v>
      </c>
      <c r="D423" s="29">
        <v>365</v>
      </c>
      <c r="E423" s="33">
        <v>0.01</v>
      </c>
      <c r="F423" s="34">
        <f>SUM($I$7:I423)</f>
        <v>0</v>
      </c>
      <c r="G423" s="35">
        <f t="shared" si="94"/>
        <v>0</v>
      </c>
      <c r="H423" s="36">
        <f t="shared" si="95"/>
        <v>0</v>
      </c>
      <c r="I423" s="17"/>
      <c r="J423" s="36">
        <f t="shared" si="96"/>
        <v>0</v>
      </c>
    </row>
    <row r="424" spans="1:10" ht="13.55" customHeight="1">
      <c r="A424" s="14">
        <f t="shared" si="92"/>
        <v>43009</v>
      </c>
      <c r="B424" s="15">
        <f>+B423+31</f>
        <v>43039</v>
      </c>
      <c r="C424" s="32">
        <f t="shared" ref="C424:C429" si="97">+B424-A424+1</f>
        <v>31</v>
      </c>
      <c r="D424" s="29">
        <v>365</v>
      </c>
      <c r="E424" s="33">
        <v>0.01</v>
      </c>
      <c r="F424" s="34">
        <f>SUM($I$7:I424)</f>
        <v>0</v>
      </c>
      <c r="G424" s="35">
        <f t="shared" si="94"/>
        <v>0</v>
      </c>
      <c r="H424" s="36">
        <f t="shared" si="95"/>
        <v>0</v>
      </c>
      <c r="I424" s="17"/>
      <c r="J424" s="36">
        <f t="shared" si="96"/>
        <v>0</v>
      </c>
    </row>
    <row r="425" spans="1:10" ht="13.55" customHeight="1">
      <c r="A425" s="14">
        <f t="shared" si="92"/>
        <v>43040</v>
      </c>
      <c r="B425" s="15">
        <f>+B424+30</f>
        <v>43069</v>
      </c>
      <c r="C425" s="32">
        <f t="shared" si="97"/>
        <v>30</v>
      </c>
      <c r="D425" s="29">
        <v>365</v>
      </c>
      <c r="E425" s="33">
        <v>0.01</v>
      </c>
      <c r="F425" s="34">
        <f>SUM($I$7:I425)</f>
        <v>0</v>
      </c>
      <c r="G425" s="35">
        <f t="shared" si="94"/>
        <v>0</v>
      </c>
      <c r="H425" s="36">
        <f t="shared" si="95"/>
        <v>0</v>
      </c>
      <c r="I425" s="17"/>
      <c r="J425" s="36">
        <f t="shared" si="96"/>
        <v>0</v>
      </c>
    </row>
    <row r="426" spans="1:10" ht="13.55" customHeight="1">
      <c r="A426" s="14">
        <f t="shared" si="92"/>
        <v>43070</v>
      </c>
      <c r="B426" s="15">
        <f>+B425+31</f>
        <v>43100</v>
      </c>
      <c r="C426" s="32">
        <f t="shared" si="97"/>
        <v>31</v>
      </c>
      <c r="D426" s="29">
        <v>365</v>
      </c>
      <c r="E426" s="33">
        <v>0.01</v>
      </c>
      <c r="F426" s="34">
        <f>SUM($I$7:I426)</f>
        <v>0</v>
      </c>
      <c r="G426" s="35">
        <f t="shared" si="94"/>
        <v>0</v>
      </c>
      <c r="H426" s="36">
        <f t="shared" si="95"/>
        <v>0</v>
      </c>
      <c r="I426" s="17"/>
      <c r="J426" s="36">
        <f t="shared" si="96"/>
        <v>0</v>
      </c>
    </row>
    <row r="427" spans="1:10" ht="13.55" customHeight="1">
      <c r="A427" s="14">
        <f t="shared" ref="A427:A438" si="98">+B426+1</f>
        <v>43101</v>
      </c>
      <c r="B427" s="15">
        <f>+B426+31</f>
        <v>43131</v>
      </c>
      <c r="C427" s="32">
        <f t="shared" si="97"/>
        <v>31</v>
      </c>
      <c r="D427" s="29">
        <v>365</v>
      </c>
      <c r="E427" s="33">
        <v>0.01</v>
      </c>
      <c r="F427" s="34">
        <f>SUM($I$7:I427)</f>
        <v>0</v>
      </c>
      <c r="G427" s="35">
        <f t="shared" ref="G427:G432" si="99">ROUND(ROUND(E427/D427,10)*C427*F427,14)</f>
        <v>0</v>
      </c>
      <c r="H427" s="36">
        <f t="shared" ref="H427:H432" si="100">+F427+J427</f>
        <v>0</v>
      </c>
      <c r="I427" s="17"/>
      <c r="J427" s="36">
        <f t="shared" ref="J427:J432" si="101">+J426+G427</f>
        <v>0</v>
      </c>
    </row>
    <row r="428" spans="1:10" ht="13.55" customHeight="1">
      <c r="A428" s="14">
        <f t="shared" si="98"/>
        <v>43132</v>
      </c>
      <c r="B428" s="15">
        <v>43159</v>
      </c>
      <c r="C428" s="32">
        <f t="shared" si="97"/>
        <v>28</v>
      </c>
      <c r="D428" s="29">
        <v>365</v>
      </c>
      <c r="E428" s="33">
        <v>0.01</v>
      </c>
      <c r="F428" s="34">
        <f>SUM($I$7:I428)</f>
        <v>0</v>
      </c>
      <c r="G428" s="35">
        <f t="shared" si="99"/>
        <v>0</v>
      </c>
      <c r="H428" s="36">
        <f t="shared" si="100"/>
        <v>0</v>
      </c>
      <c r="I428" s="17"/>
      <c r="J428" s="36">
        <f t="shared" si="101"/>
        <v>0</v>
      </c>
    </row>
    <row r="429" spans="1:10" ht="13.55" customHeight="1">
      <c r="A429" s="14">
        <f t="shared" si="98"/>
        <v>43160</v>
      </c>
      <c r="B429" s="15">
        <f>+B428+31</f>
        <v>43190</v>
      </c>
      <c r="C429" s="32">
        <f t="shared" si="97"/>
        <v>31</v>
      </c>
      <c r="D429" s="29">
        <v>365</v>
      </c>
      <c r="E429" s="33">
        <v>0.01</v>
      </c>
      <c r="F429" s="34">
        <f>SUM($I$7:I429)</f>
        <v>0</v>
      </c>
      <c r="G429" s="35">
        <f t="shared" si="99"/>
        <v>0</v>
      </c>
      <c r="H429" s="36">
        <f t="shared" si="100"/>
        <v>0</v>
      </c>
      <c r="I429" s="17"/>
      <c r="J429" s="36">
        <f t="shared" si="101"/>
        <v>0</v>
      </c>
    </row>
    <row r="430" spans="1:10" ht="13.55" customHeight="1">
      <c r="A430" s="14">
        <f t="shared" si="98"/>
        <v>43191</v>
      </c>
      <c r="B430" s="15">
        <f>+B429+30</f>
        <v>43220</v>
      </c>
      <c r="C430" s="32">
        <f>+B430-A430+1</f>
        <v>30</v>
      </c>
      <c r="D430" s="29">
        <v>365</v>
      </c>
      <c r="E430" s="33">
        <v>0.01</v>
      </c>
      <c r="F430" s="34">
        <f>SUM($I$7:I430)</f>
        <v>0</v>
      </c>
      <c r="G430" s="35">
        <f t="shared" si="99"/>
        <v>0</v>
      </c>
      <c r="H430" s="36">
        <f t="shared" si="100"/>
        <v>0</v>
      </c>
      <c r="I430" s="17"/>
      <c r="J430" s="36">
        <f t="shared" si="101"/>
        <v>0</v>
      </c>
    </row>
    <row r="431" spans="1:10" ht="13.55" customHeight="1">
      <c r="A431" s="14">
        <f t="shared" si="98"/>
        <v>43221</v>
      </c>
      <c r="B431" s="15">
        <f>+B430+31</f>
        <v>43251</v>
      </c>
      <c r="C431" s="32">
        <f>+B431-A431+1</f>
        <v>31</v>
      </c>
      <c r="D431" s="29">
        <v>365</v>
      </c>
      <c r="E431" s="33">
        <v>0.01</v>
      </c>
      <c r="F431" s="34">
        <f>SUM($I$7:I431)</f>
        <v>0</v>
      </c>
      <c r="G431" s="35">
        <f t="shared" si="99"/>
        <v>0</v>
      </c>
      <c r="H431" s="36">
        <f t="shared" si="100"/>
        <v>0</v>
      </c>
      <c r="I431" s="17"/>
      <c r="J431" s="36">
        <f t="shared" si="101"/>
        <v>0</v>
      </c>
    </row>
    <row r="432" spans="1:10" ht="13.55" customHeight="1">
      <c r="A432" s="14">
        <f t="shared" si="98"/>
        <v>43252</v>
      </c>
      <c r="B432" s="15">
        <f>+B431+30</f>
        <v>43281</v>
      </c>
      <c r="C432" s="32">
        <f>+B432-A432+1</f>
        <v>30</v>
      </c>
      <c r="D432" s="29">
        <v>365</v>
      </c>
      <c r="E432" s="33">
        <v>0.01</v>
      </c>
      <c r="F432" s="34">
        <f>SUM($I$7:I432)</f>
        <v>0</v>
      </c>
      <c r="G432" s="35">
        <f t="shared" si="99"/>
        <v>0</v>
      </c>
      <c r="H432" s="36">
        <f t="shared" si="100"/>
        <v>0</v>
      </c>
      <c r="I432" s="17"/>
      <c r="J432" s="36">
        <f t="shared" si="101"/>
        <v>0</v>
      </c>
    </row>
    <row r="433" spans="1:10" ht="13.55" customHeight="1">
      <c r="A433" s="14">
        <f t="shared" si="98"/>
        <v>43282</v>
      </c>
      <c r="B433" s="15">
        <f>+B432+31</f>
        <v>43312</v>
      </c>
      <c r="C433" s="32">
        <f t="shared" ref="C433:C438" si="102">+B433-A433+1</f>
        <v>31</v>
      </c>
      <c r="D433" s="29">
        <v>365</v>
      </c>
      <c r="E433" s="33">
        <v>0.01</v>
      </c>
      <c r="F433" s="34">
        <f>SUM($I$7:I433)</f>
        <v>0</v>
      </c>
      <c r="G433" s="35">
        <f t="shared" ref="G433:G438" si="103">ROUND(ROUND(E433/D433,10)*C433*F433,14)</f>
        <v>0</v>
      </c>
      <c r="H433" s="36">
        <f t="shared" ref="H433:H438" si="104">+F433+J433</f>
        <v>0</v>
      </c>
      <c r="I433" s="17"/>
      <c r="J433" s="36">
        <f t="shared" ref="J433:J438" si="105">+J432+G433</f>
        <v>0</v>
      </c>
    </row>
    <row r="434" spans="1:10" ht="13.55" customHeight="1">
      <c r="A434" s="14">
        <f t="shared" si="98"/>
        <v>43313</v>
      </c>
      <c r="B434" s="15">
        <f>+B433+31</f>
        <v>43343</v>
      </c>
      <c r="C434" s="32">
        <f t="shared" si="102"/>
        <v>31</v>
      </c>
      <c r="D434" s="29">
        <v>365</v>
      </c>
      <c r="E434" s="33">
        <v>0.01</v>
      </c>
      <c r="F434" s="34">
        <f>SUM($I$7:I434)</f>
        <v>0</v>
      </c>
      <c r="G434" s="35">
        <f t="shared" si="103"/>
        <v>0</v>
      </c>
      <c r="H434" s="36">
        <f t="shared" si="104"/>
        <v>0</v>
      </c>
      <c r="I434" s="17"/>
      <c r="J434" s="36">
        <f t="shared" si="105"/>
        <v>0</v>
      </c>
    </row>
    <row r="435" spans="1:10" ht="13.55" customHeight="1">
      <c r="A435" s="14">
        <f t="shared" si="98"/>
        <v>43344</v>
      </c>
      <c r="B435" s="15">
        <f>+B434+30</f>
        <v>43373</v>
      </c>
      <c r="C435" s="32">
        <f t="shared" si="102"/>
        <v>30</v>
      </c>
      <c r="D435" s="29">
        <v>365</v>
      </c>
      <c r="E435" s="33">
        <v>0.01</v>
      </c>
      <c r="F435" s="34">
        <f>SUM($I$7:I435)</f>
        <v>0</v>
      </c>
      <c r="G435" s="35">
        <f t="shared" si="103"/>
        <v>0</v>
      </c>
      <c r="H435" s="36">
        <f t="shared" si="104"/>
        <v>0</v>
      </c>
      <c r="I435" s="17"/>
      <c r="J435" s="36">
        <f t="shared" si="105"/>
        <v>0</v>
      </c>
    </row>
    <row r="436" spans="1:10" ht="13.55" customHeight="1">
      <c r="A436" s="14">
        <f t="shared" si="98"/>
        <v>43374</v>
      </c>
      <c r="B436" s="15">
        <f>+B435+31</f>
        <v>43404</v>
      </c>
      <c r="C436" s="32">
        <f t="shared" si="102"/>
        <v>31</v>
      </c>
      <c r="D436" s="29">
        <v>365</v>
      </c>
      <c r="E436" s="33">
        <v>0.01</v>
      </c>
      <c r="F436" s="34">
        <f>SUM($I$7:I436)</f>
        <v>0</v>
      </c>
      <c r="G436" s="35">
        <f t="shared" si="103"/>
        <v>0</v>
      </c>
      <c r="H436" s="36">
        <f t="shared" si="104"/>
        <v>0</v>
      </c>
      <c r="I436" s="17"/>
      <c r="J436" s="36">
        <f t="shared" si="105"/>
        <v>0</v>
      </c>
    </row>
    <row r="437" spans="1:10" ht="13.55" customHeight="1">
      <c r="A437" s="14">
        <f t="shared" si="98"/>
        <v>43405</v>
      </c>
      <c r="B437" s="15">
        <f>+B436+30</f>
        <v>43434</v>
      </c>
      <c r="C437" s="32">
        <f t="shared" si="102"/>
        <v>30</v>
      </c>
      <c r="D437" s="29">
        <v>365</v>
      </c>
      <c r="E437" s="33">
        <v>0.01</v>
      </c>
      <c r="F437" s="34">
        <f>SUM($I$7:I437)</f>
        <v>0</v>
      </c>
      <c r="G437" s="35">
        <f t="shared" si="103"/>
        <v>0</v>
      </c>
      <c r="H437" s="36">
        <f t="shared" si="104"/>
        <v>0</v>
      </c>
      <c r="I437" s="17"/>
      <c r="J437" s="36">
        <f t="shared" si="105"/>
        <v>0</v>
      </c>
    </row>
    <row r="438" spans="1:10" ht="13.55" customHeight="1">
      <c r="A438" s="14">
        <f t="shared" si="98"/>
        <v>43435</v>
      </c>
      <c r="B438" s="15">
        <f>+B437+31</f>
        <v>43465</v>
      </c>
      <c r="C438" s="32">
        <f t="shared" si="102"/>
        <v>31</v>
      </c>
      <c r="D438" s="29">
        <v>365</v>
      </c>
      <c r="E438" s="33">
        <v>0.01</v>
      </c>
      <c r="F438" s="34">
        <f>SUM($I$7:I438)</f>
        <v>0</v>
      </c>
      <c r="G438" s="35">
        <f t="shared" si="103"/>
        <v>0</v>
      </c>
      <c r="H438" s="36">
        <f t="shared" si="104"/>
        <v>0</v>
      </c>
      <c r="I438" s="17"/>
      <c r="J438" s="36">
        <f t="shared" si="105"/>
        <v>0</v>
      </c>
    </row>
    <row r="439" spans="1:10" ht="13.55" customHeight="1">
      <c r="A439" s="14">
        <f t="shared" ref="A439:A446" si="106">+B438+1</f>
        <v>43466</v>
      </c>
      <c r="B439" s="15">
        <f>+B438+31</f>
        <v>43496</v>
      </c>
      <c r="C439" s="32">
        <f t="shared" ref="C439:C446" si="107">+B439-A439+1</f>
        <v>31</v>
      </c>
      <c r="D439" s="29">
        <v>365</v>
      </c>
      <c r="E439" s="33">
        <v>0.01</v>
      </c>
      <c r="F439" s="34">
        <f>SUM($I$7:I439)</f>
        <v>0</v>
      </c>
      <c r="G439" s="35">
        <f t="shared" ref="G439:G446" si="108">ROUND(ROUND(E439/D439,10)*C439*F439,14)</f>
        <v>0</v>
      </c>
      <c r="H439" s="36">
        <f t="shared" ref="H439:H446" si="109">+F439+J439</f>
        <v>0</v>
      </c>
      <c r="I439" s="17"/>
      <c r="J439" s="36">
        <f t="shared" ref="J439:J446" si="110">+J438+G439</f>
        <v>0</v>
      </c>
    </row>
    <row r="440" spans="1:10" ht="13.55" customHeight="1">
      <c r="A440" s="14">
        <f t="shared" si="106"/>
        <v>43497</v>
      </c>
      <c r="B440" s="15">
        <f>+B439+28</f>
        <v>43524</v>
      </c>
      <c r="C440" s="32">
        <f t="shared" si="107"/>
        <v>28</v>
      </c>
      <c r="D440" s="29">
        <v>365</v>
      </c>
      <c r="E440" s="33">
        <v>0.01</v>
      </c>
      <c r="F440" s="34">
        <f>SUM($I$7:I440)</f>
        <v>0</v>
      </c>
      <c r="G440" s="35">
        <f t="shared" si="108"/>
        <v>0</v>
      </c>
      <c r="H440" s="36">
        <f t="shared" si="109"/>
        <v>0</v>
      </c>
      <c r="I440" s="17"/>
      <c r="J440" s="36">
        <f t="shared" si="110"/>
        <v>0</v>
      </c>
    </row>
    <row r="441" spans="1:10" ht="13.55" customHeight="1">
      <c r="A441" s="14">
        <f t="shared" si="106"/>
        <v>43525</v>
      </c>
      <c r="B441" s="15">
        <f>+B440+31</f>
        <v>43555</v>
      </c>
      <c r="C441" s="32">
        <f t="shared" si="107"/>
        <v>31</v>
      </c>
      <c r="D441" s="29">
        <v>365</v>
      </c>
      <c r="E441" s="33">
        <v>0.01</v>
      </c>
      <c r="F441" s="34">
        <f>SUM($I$7:I441)</f>
        <v>0</v>
      </c>
      <c r="G441" s="35">
        <f t="shared" si="108"/>
        <v>0</v>
      </c>
      <c r="H441" s="36">
        <f t="shared" si="109"/>
        <v>0</v>
      </c>
      <c r="I441" s="17"/>
      <c r="J441" s="36">
        <f t="shared" si="110"/>
        <v>0</v>
      </c>
    </row>
    <row r="442" spans="1:10" ht="13.55" customHeight="1">
      <c r="A442" s="14">
        <f t="shared" si="106"/>
        <v>43556</v>
      </c>
      <c r="B442" s="15">
        <f>+B441+30</f>
        <v>43585</v>
      </c>
      <c r="C442" s="32">
        <f t="shared" si="107"/>
        <v>30</v>
      </c>
      <c r="D442" s="29">
        <v>365</v>
      </c>
      <c r="E442" s="33">
        <v>0.01</v>
      </c>
      <c r="F442" s="34">
        <f>SUM($I$7:I442)</f>
        <v>0</v>
      </c>
      <c r="G442" s="35">
        <f t="shared" si="108"/>
        <v>0</v>
      </c>
      <c r="H442" s="36">
        <f t="shared" si="109"/>
        <v>0</v>
      </c>
      <c r="I442" s="17"/>
      <c r="J442" s="36">
        <f t="shared" si="110"/>
        <v>0</v>
      </c>
    </row>
    <row r="443" spans="1:10" ht="13.55" customHeight="1">
      <c r="A443" s="14">
        <f t="shared" si="106"/>
        <v>43586</v>
      </c>
      <c r="B443" s="15">
        <f>+B442+31</f>
        <v>43616</v>
      </c>
      <c r="C443" s="32">
        <f t="shared" si="107"/>
        <v>31</v>
      </c>
      <c r="D443" s="29">
        <v>365</v>
      </c>
      <c r="E443" s="33">
        <v>0.01</v>
      </c>
      <c r="F443" s="34">
        <f>SUM($I$7:I443)</f>
        <v>0</v>
      </c>
      <c r="G443" s="35">
        <f t="shared" si="108"/>
        <v>0</v>
      </c>
      <c r="H443" s="36">
        <f t="shared" si="109"/>
        <v>0</v>
      </c>
      <c r="I443" s="17"/>
      <c r="J443" s="36">
        <f t="shared" si="110"/>
        <v>0</v>
      </c>
    </row>
    <row r="444" spans="1:10" ht="13.55" customHeight="1">
      <c r="A444" s="14">
        <f t="shared" si="106"/>
        <v>43617</v>
      </c>
      <c r="B444" s="15">
        <f>+B443+30</f>
        <v>43646</v>
      </c>
      <c r="C444" s="32">
        <f t="shared" si="107"/>
        <v>30</v>
      </c>
      <c r="D444" s="29">
        <v>365</v>
      </c>
      <c r="E444" s="33">
        <v>0.01</v>
      </c>
      <c r="F444" s="34">
        <f>SUM($I$7:I444)</f>
        <v>0</v>
      </c>
      <c r="G444" s="35">
        <f t="shared" si="108"/>
        <v>0</v>
      </c>
      <c r="H444" s="36">
        <f t="shared" si="109"/>
        <v>0</v>
      </c>
      <c r="I444" s="17"/>
      <c r="J444" s="36">
        <f t="shared" si="110"/>
        <v>0</v>
      </c>
    </row>
    <row r="445" spans="1:10" ht="13.55" customHeight="1">
      <c r="A445" s="14">
        <f t="shared" si="106"/>
        <v>43647</v>
      </c>
      <c r="B445" s="15">
        <f>+B444+31</f>
        <v>43677</v>
      </c>
      <c r="C445" s="32">
        <f t="shared" si="107"/>
        <v>31</v>
      </c>
      <c r="D445" s="29">
        <v>365</v>
      </c>
      <c r="E445" s="33">
        <v>0.01</v>
      </c>
      <c r="F445" s="34">
        <f>SUM($I$7:I445)</f>
        <v>0</v>
      </c>
      <c r="G445" s="35">
        <f t="shared" si="108"/>
        <v>0</v>
      </c>
      <c r="H445" s="36">
        <f t="shared" si="109"/>
        <v>0</v>
      </c>
      <c r="I445" s="17"/>
      <c r="J445" s="36">
        <f t="shared" si="110"/>
        <v>0</v>
      </c>
    </row>
    <row r="446" spans="1:10" ht="13.55" customHeight="1">
      <c r="A446" s="14">
        <f t="shared" si="106"/>
        <v>43678</v>
      </c>
      <c r="B446" s="15">
        <f>+B445+31</f>
        <v>43708</v>
      </c>
      <c r="C446" s="32">
        <f t="shared" si="107"/>
        <v>31</v>
      </c>
      <c r="D446" s="29">
        <v>365</v>
      </c>
      <c r="E446" s="33">
        <v>0.01</v>
      </c>
      <c r="F446" s="34">
        <f>SUM($I$7:I446)</f>
        <v>0</v>
      </c>
      <c r="G446" s="35">
        <f t="shared" si="108"/>
        <v>0</v>
      </c>
      <c r="H446" s="36">
        <f t="shared" si="109"/>
        <v>0</v>
      </c>
      <c r="I446" s="17"/>
      <c r="J446" s="36">
        <f t="shared" si="110"/>
        <v>0</v>
      </c>
    </row>
    <row r="447" spans="1:10" ht="13.55" customHeight="1">
      <c r="A447" s="14">
        <f t="shared" ref="A447:A453" si="111">+B446+1</f>
        <v>43709</v>
      </c>
      <c r="B447" s="15">
        <f>+B446+30</f>
        <v>43738</v>
      </c>
      <c r="C447" s="32">
        <f t="shared" ref="C447:C453" si="112">+B447-A447+1</f>
        <v>30</v>
      </c>
      <c r="D447" s="29">
        <v>365</v>
      </c>
      <c r="E447" s="33">
        <v>0.01</v>
      </c>
      <c r="F447" s="34">
        <f>SUM($I$7:I447)</f>
        <v>0</v>
      </c>
      <c r="G447" s="35">
        <f t="shared" ref="G447:G453" si="113">ROUND(ROUND(E447/D447,10)*C447*F447,14)</f>
        <v>0</v>
      </c>
      <c r="H447" s="36">
        <f t="shared" ref="H447:H453" si="114">+F447+J447</f>
        <v>0</v>
      </c>
      <c r="I447" s="17"/>
      <c r="J447" s="36">
        <f t="shared" ref="J447:J453" si="115">+J446+G447</f>
        <v>0</v>
      </c>
    </row>
    <row r="448" spans="1:10" ht="13.55" customHeight="1">
      <c r="A448" s="14">
        <f t="shared" si="111"/>
        <v>43739</v>
      </c>
      <c r="B448" s="15">
        <f>+B447+31</f>
        <v>43769</v>
      </c>
      <c r="C448" s="32">
        <f t="shared" si="112"/>
        <v>31</v>
      </c>
      <c r="D448" s="29">
        <v>365</v>
      </c>
      <c r="E448" s="33">
        <v>0.01</v>
      </c>
      <c r="F448" s="34">
        <f>SUM($I$7:I448)</f>
        <v>0</v>
      </c>
      <c r="G448" s="35">
        <f t="shared" si="113"/>
        <v>0</v>
      </c>
      <c r="H448" s="36">
        <f t="shared" si="114"/>
        <v>0</v>
      </c>
      <c r="I448" s="17"/>
      <c r="J448" s="36">
        <f t="shared" si="115"/>
        <v>0</v>
      </c>
    </row>
    <row r="449" spans="1:10" ht="13.55" customHeight="1">
      <c r="A449" s="14">
        <f t="shared" si="111"/>
        <v>43770</v>
      </c>
      <c r="B449" s="15">
        <f>+B448+30</f>
        <v>43799</v>
      </c>
      <c r="C449" s="32">
        <f t="shared" si="112"/>
        <v>30</v>
      </c>
      <c r="D449" s="29">
        <v>365</v>
      </c>
      <c r="E449" s="33">
        <v>0.01</v>
      </c>
      <c r="F449" s="34">
        <f>SUM($I$7:I449)</f>
        <v>0</v>
      </c>
      <c r="G449" s="35">
        <f t="shared" si="113"/>
        <v>0</v>
      </c>
      <c r="H449" s="36">
        <f t="shared" si="114"/>
        <v>0</v>
      </c>
      <c r="I449" s="17"/>
      <c r="J449" s="36">
        <f t="shared" si="115"/>
        <v>0</v>
      </c>
    </row>
    <row r="450" spans="1:10" ht="13.55" customHeight="1">
      <c r="A450" s="14">
        <f t="shared" si="111"/>
        <v>43800</v>
      </c>
      <c r="B450" s="15">
        <f>+B449+31</f>
        <v>43830</v>
      </c>
      <c r="C450" s="32">
        <f t="shared" si="112"/>
        <v>31</v>
      </c>
      <c r="D450" s="29">
        <v>365</v>
      </c>
      <c r="E450" s="33">
        <v>0.01</v>
      </c>
      <c r="F450" s="34">
        <f>SUM($I$7:I450)</f>
        <v>0</v>
      </c>
      <c r="G450" s="35">
        <f t="shared" si="113"/>
        <v>0</v>
      </c>
      <c r="H450" s="36">
        <f t="shared" si="114"/>
        <v>0</v>
      </c>
      <c r="I450" s="17"/>
      <c r="J450" s="36">
        <f t="shared" si="115"/>
        <v>0</v>
      </c>
    </row>
    <row r="451" spans="1:10" ht="13.55" customHeight="1">
      <c r="A451" s="14">
        <f t="shared" si="111"/>
        <v>43831</v>
      </c>
      <c r="B451" s="15">
        <f>+B450+31</f>
        <v>43861</v>
      </c>
      <c r="C451" s="32">
        <f t="shared" si="112"/>
        <v>31</v>
      </c>
      <c r="D451" s="29">
        <v>366</v>
      </c>
      <c r="E451" s="33">
        <v>0.02</v>
      </c>
      <c r="F451" s="34">
        <f>SUM($I$7:I451)</f>
        <v>0</v>
      </c>
      <c r="G451" s="35">
        <f t="shared" si="113"/>
        <v>0</v>
      </c>
      <c r="H451" s="36">
        <f t="shared" si="114"/>
        <v>0</v>
      </c>
      <c r="I451" s="17"/>
      <c r="J451" s="36">
        <f t="shared" si="115"/>
        <v>0</v>
      </c>
    </row>
    <row r="452" spans="1:10" ht="13.55" customHeight="1">
      <c r="A452" s="14">
        <f t="shared" si="111"/>
        <v>43862</v>
      </c>
      <c r="B452" s="15">
        <v>43890</v>
      </c>
      <c r="C452" s="32">
        <f t="shared" si="112"/>
        <v>29</v>
      </c>
      <c r="D452" s="29">
        <v>366</v>
      </c>
      <c r="E452" s="33">
        <v>0.02</v>
      </c>
      <c r="F452" s="34">
        <f>SUM($I$7:I452)</f>
        <v>0</v>
      </c>
      <c r="G452" s="35">
        <f t="shared" si="113"/>
        <v>0</v>
      </c>
      <c r="H452" s="36">
        <f t="shared" si="114"/>
        <v>0</v>
      </c>
      <c r="I452" s="17"/>
      <c r="J452" s="36">
        <f t="shared" si="115"/>
        <v>0</v>
      </c>
    </row>
    <row r="453" spans="1:10" ht="13.55" customHeight="1">
      <c r="A453" s="14">
        <f t="shared" si="111"/>
        <v>43891</v>
      </c>
      <c r="B453" s="15">
        <f>+B452+31</f>
        <v>43921</v>
      </c>
      <c r="C453" s="32">
        <f t="shared" si="112"/>
        <v>31</v>
      </c>
      <c r="D453" s="29">
        <v>366</v>
      </c>
      <c r="E453" s="33">
        <v>0.02</v>
      </c>
      <c r="F453" s="34">
        <f>SUM($I$7:I453)</f>
        <v>0</v>
      </c>
      <c r="G453" s="35">
        <f t="shared" si="113"/>
        <v>0</v>
      </c>
      <c r="H453" s="36">
        <f t="shared" si="114"/>
        <v>0</v>
      </c>
      <c r="I453" s="17"/>
      <c r="J453" s="36">
        <f t="shared" si="115"/>
        <v>0</v>
      </c>
    </row>
    <row r="454" spans="1:10" ht="13.55" customHeight="1">
      <c r="A454" s="14">
        <f t="shared" ref="A454:A462" si="116">+B453+1</f>
        <v>43922</v>
      </c>
      <c r="B454" s="15">
        <f>+B453+30</f>
        <v>43951</v>
      </c>
      <c r="C454" s="32">
        <f t="shared" ref="C454:C459" si="117">+B454-A454+1</f>
        <v>30</v>
      </c>
      <c r="D454" s="29">
        <v>366</v>
      </c>
      <c r="E454" s="33">
        <v>0.02</v>
      </c>
      <c r="F454" s="34">
        <f>SUM($I$7:I454)</f>
        <v>0</v>
      </c>
      <c r="G454" s="35">
        <f t="shared" ref="G454:G459" si="118">ROUND(ROUND(E454/D454,10)*C454*F454,14)</f>
        <v>0</v>
      </c>
      <c r="H454" s="36">
        <f t="shared" ref="H454:H459" si="119">+F454+J454</f>
        <v>0</v>
      </c>
      <c r="I454" s="17"/>
      <c r="J454" s="36">
        <f t="shared" ref="J454:J459" si="120">+J453+G454</f>
        <v>0</v>
      </c>
    </row>
    <row r="455" spans="1:10" ht="13.55" customHeight="1">
      <c r="A455" s="14">
        <f t="shared" si="116"/>
        <v>43952</v>
      </c>
      <c r="B455" s="15">
        <f>+B454+31</f>
        <v>43982</v>
      </c>
      <c r="C455" s="32">
        <f t="shared" si="117"/>
        <v>31</v>
      </c>
      <c r="D455" s="29">
        <v>366</v>
      </c>
      <c r="E455" s="33">
        <v>0.02</v>
      </c>
      <c r="F455" s="34">
        <f>SUM($I$7:I455)</f>
        <v>0</v>
      </c>
      <c r="G455" s="35">
        <f t="shared" si="118"/>
        <v>0</v>
      </c>
      <c r="H455" s="36">
        <f t="shared" si="119"/>
        <v>0</v>
      </c>
      <c r="I455" s="17"/>
      <c r="J455" s="36">
        <f t="shared" si="120"/>
        <v>0</v>
      </c>
    </row>
    <row r="456" spans="1:10" ht="13.55" customHeight="1">
      <c r="A456" s="14">
        <f t="shared" si="116"/>
        <v>43983</v>
      </c>
      <c r="B456" s="15">
        <f>+B455+30</f>
        <v>44012</v>
      </c>
      <c r="C456" s="32">
        <f t="shared" si="117"/>
        <v>30</v>
      </c>
      <c r="D456" s="29">
        <v>366</v>
      </c>
      <c r="E456" s="33">
        <v>0.02</v>
      </c>
      <c r="F456" s="34">
        <f>SUM($I$7:I456)</f>
        <v>0</v>
      </c>
      <c r="G456" s="35">
        <f t="shared" si="118"/>
        <v>0</v>
      </c>
      <c r="H456" s="36">
        <f t="shared" si="119"/>
        <v>0</v>
      </c>
      <c r="I456" s="17"/>
      <c r="J456" s="36">
        <f t="shared" si="120"/>
        <v>0</v>
      </c>
    </row>
    <row r="457" spans="1:10" ht="13.55" customHeight="1">
      <c r="A457" s="14">
        <f t="shared" si="116"/>
        <v>44013</v>
      </c>
      <c r="B457" s="15">
        <f>+B456+31</f>
        <v>44043</v>
      </c>
      <c r="C457" s="32">
        <f t="shared" si="117"/>
        <v>31</v>
      </c>
      <c r="D457" s="29">
        <v>366</v>
      </c>
      <c r="E457" s="33">
        <v>0.02</v>
      </c>
      <c r="F457" s="34">
        <f>SUM($I$7:I457)</f>
        <v>0</v>
      </c>
      <c r="G457" s="35">
        <f t="shared" si="118"/>
        <v>0</v>
      </c>
      <c r="H457" s="36">
        <f t="shared" si="119"/>
        <v>0</v>
      </c>
      <c r="I457" s="17"/>
      <c r="J457" s="36">
        <f t="shared" si="120"/>
        <v>0</v>
      </c>
    </row>
    <row r="458" spans="1:10" ht="13.55" customHeight="1">
      <c r="A458" s="14">
        <f t="shared" si="116"/>
        <v>44044</v>
      </c>
      <c r="B458" s="15">
        <f>+B457+31</f>
        <v>44074</v>
      </c>
      <c r="C458" s="32">
        <f t="shared" si="117"/>
        <v>31</v>
      </c>
      <c r="D458" s="29">
        <v>366</v>
      </c>
      <c r="E458" s="33">
        <v>0.02</v>
      </c>
      <c r="F458" s="34">
        <f>SUM($I$7:I458)</f>
        <v>0</v>
      </c>
      <c r="G458" s="35">
        <f t="shared" si="118"/>
        <v>0</v>
      </c>
      <c r="H458" s="36">
        <f t="shared" si="119"/>
        <v>0</v>
      </c>
      <c r="I458" s="17"/>
      <c r="J458" s="36">
        <f t="shared" si="120"/>
        <v>0</v>
      </c>
    </row>
    <row r="459" spans="1:10" ht="13.55" customHeight="1">
      <c r="A459" s="14">
        <f t="shared" si="116"/>
        <v>44075</v>
      </c>
      <c r="B459" s="15">
        <f>+B458+30</f>
        <v>44104</v>
      </c>
      <c r="C459" s="32">
        <f t="shared" si="117"/>
        <v>30</v>
      </c>
      <c r="D459" s="29">
        <v>366</v>
      </c>
      <c r="E459" s="33">
        <v>0.02</v>
      </c>
      <c r="F459" s="34">
        <f>SUM($I$7:I459)</f>
        <v>0</v>
      </c>
      <c r="G459" s="35">
        <f t="shared" si="118"/>
        <v>0</v>
      </c>
      <c r="H459" s="36">
        <f t="shared" si="119"/>
        <v>0</v>
      </c>
      <c r="I459" s="17"/>
      <c r="J459" s="36">
        <f t="shared" si="120"/>
        <v>0</v>
      </c>
    </row>
    <row r="460" spans="1:10" ht="13.55" customHeight="1">
      <c r="A460" s="14">
        <f t="shared" si="116"/>
        <v>44105</v>
      </c>
      <c r="B460" s="15">
        <f>+B459+31</f>
        <v>44135</v>
      </c>
      <c r="C460" s="32">
        <f t="shared" ref="C460:C465" si="121">+B460-A460+1</f>
        <v>31</v>
      </c>
      <c r="D460" s="29">
        <v>366</v>
      </c>
      <c r="E460" s="33">
        <v>0.02</v>
      </c>
      <c r="F460" s="34">
        <f>SUM($I$7:I460)</f>
        <v>0</v>
      </c>
      <c r="G460" s="35">
        <f>ROUND(ROUND(E460/D460,10)*C460*F460,14)</f>
        <v>0</v>
      </c>
      <c r="H460" s="36">
        <f>+F460+J460</f>
        <v>0</v>
      </c>
      <c r="I460" s="17"/>
      <c r="J460" s="36">
        <f>+J459+G460</f>
        <v>0</v>
      </c>
    </row>
    <row r="461" spans="1:10" ht="13.55" customHeight="1">
      <c r="A461" s="14">
        <f t="shared" si="116"/>
        <v>44136</v>
      </c>
      <c r="B461" s="15">
        <f>+B460+30</f>
        <v>44165</v>
      </c>
      <c r="C461" s="32">
        <f t="shared" si="121"/>
        <v>30</v>
      </c>
      <c r="D461" s="29">
        <v>366</v>
      </c>
      <c r="E461" s="33">
        <v>0.02</v>
      </c>
      <c r="F461" s="34">
        <f>SUM($I$7:I461)</f>
        <v>0</v>
      </c>
      <c r="G461" s="35">
        <f>ROUND(ROUND(E461/D461,10)*C461*F461,14)</f>
        <v>0</v>
      </c>
      <c r="H461" s="36">
        <f>+F461+J461</f>
        <v>0</v>
      </c>
      <c r="I461" s="17"/>
      <c r="J461" s="36">
        <f>+J460+G461</f>
        <v>0</v>
      </c>
    </row>
    <row r="462" spans="1:10" ht="13.55" customHeight="1">
      <c r="A462" s="14">
        <f t="shared" si="116"/>
        <v>44166</v>
      </c>
      <c r="B462" s="15">
        <f>+B461+31</f>
        <v>44196</v>
      </c>
      <c r="C462" s="32">
        <f t="shared" si="121"/>
        <v>31</v>
      </c>
      <c r="D462" s="29">
        <v>366</v>
      </c>
      <c r="E462" s="33">
        <v>0.02</v>
      </c>
      <c r="F462" s="34">
        <f>SUM($I$7:I462)</f>
        <v>0</v>
      </c>
      <c r="G462" s="35">
        <f>ROUND(ROUND(E462/D462,10)*C462*F462,14)</f>
        <v>0</v>
      </c>
      <c r="H462" s="36">
        <f>+F462+J462</f>
        <v>0</v>
      </c>
      <c r="I462" s="17"/>
      <c r="J462" s="36">
        <f>+J461+G462</f>
        <v>0</v>
      </c>
    </row>
    <row r="463" spans="1:10" ht="13.55" customHeight="1">
      <c r="A463" s="14">
        <f t="shared" ref="A463:A471" si="122">+B462+1</f>
        <v>44197</v>
      </c>
      <c r="B463" s="15">
        <f>+B462+31</f>
        <v>44227</v>
      </c>
      <c r="C463" s="32">
        <f t="shared" si="121"/>
        <v>31</v>
      </c>
      <c r="D463" s="29">
        <v>365</v>
      </c>
      <c r="E463" s="33">
        <v>0.01</v>
      </c>
      <c r="F463" s="34">
        <f>SUM($I$7:I463)</f>
        <v>0</v>
      </c>
      <c r="G463" s="35">
        <f>ROUND(ROUND(E463/D463,10)*C463*F463,14)</f>
        <v>0</v>
      </c>
      <c r="H463" s="36">
        <f>+F463+J463</f>
        <v>0</v>
      </c>
      <c r="I463" s="17"/>
      <c r="J463" s="36">
        <f>+J462+G463</f>
        <v>0</v>
      </c>
    </row>
    <row r="464" spans="1:10" ht="13.55" customHeight="1">
      <c r="A464" s="14">
        <f t="shared" si="122"/>
        <v>44228</v>
      </c>
      <c r="B464" s="15">
        <f>+B463+28</f>
        <v>44255</v>
      </c>
      <c r="C464" s="32">
        <f t="shared" si="121"/>
        <v>28</v>
      </c>
      <c r="D464" s="29">
        <v>365</v>
      </c>
      <c r="E464" s="33">
        <v>0.01</v>
      </c>
      <c r="F464" s="34">
        <f>SUM($I$7:I464)</f>
        <v>0</v>
      </c>
      <c r="G464" s="35">
        <f t="shared" ref="G464:G480" si="123">ROUND(ROUND(E464/D464,10)*C464*F464,14)</f>
        <v>0</v>
      </c>
      <c r="H464" s="36">
        <f t="shared" ref="H464:H480" si="124">+F464+J464</f>
        <v>0</v>
      </c>
      <c r="I464" s="17"/>
      <c r="J464" s="36">
        <f t="shared" ref="J464:J480" si="125">+J463+G464</f>
        <v>0</v>
      </c>
    </row>
    <row r="465" spans="1:10" ht="13.55" customHeight="1">
      <c r="A465" s="14">
        <f t="shared" si="122"/>
        <v>44256</v>
      </c>
      <c r="B465" s="15">
        <f>+B464+31</f>
        <v>44286</v>
      </c>
      <c r="C465" s="32">
        <f t="shared" si="121"/>
        <v>31</v>
      </c>
      <c r="D465" s="29">
        <v>365</v>
      </c>
      <c r="E465" s="33">
        <v>0.01</v>
      </c>
      <c r="F465" s="34">
        <f>SUM($I$7:I465)</f>
        <v>0</v>
      </c>
      <c r="G465" s="35">
        <f t="shared" si="123"/>
        <v>0</v>
      </c>
      <c r="H465" s="36">
        <f t="shared" si="124"/>
        <v>0</v>
      </c>
      <c r="I465" s="17"/>
      <c r="J465" s="36">
        <f t="shared" si="125"/>
        <v>0</v>
      </c>
    </row>
    <row r="466" spans="1:10" ht="13.55" customHeight="1">
      <c r="A466" s="14">
        <f t="shared" si="122"/>
        <v>44287</v>
      </c>
      <c r="B466" s="15">
        <f>+B465+30</f>
        <v>44316</v>
      </c>
      <c r="C466" s="32">
        <f t="shared" ref="C466:C471" si="126">+B466-A466+1</f>
        <v>30</v>
      </c>
      <c r="D466" s="29">
        <v>365</v>
      </c>
      <c r="E466" s="33">
        <v>0.01</v>
      </c>
      <c r="F466" s="34">
        <f>SUM($I$7:I466)</f>
        <v>0</v>
      </c>
      <c r="G466" s="35">
        <f t="shared" si="123"/>
        <v>0</v>
      </c>
      <c r="H466" s="36">
        <f t="shared" si="124"/>
        <v>0</v>
      </c>
      <c r="I466" s="17"/>
      <c r="J466" s="36">
        <f t="shared" si="125"/>
        <v>0</v>
      </c>
    </row>
    <row r="467" spans="1:10" ht="13.55" customHeight="1">
      <c r="A467" s="14">
        <f t="shared" si="122"/>
        <v>44317</v>
      </c>
      <c r="B467" s="15">
        <f>+B466+31</f>
        <v>44347</v>
      </c>
      <c r="C467" s="32">
        <f t="shared" si="126"/>
        <v>31</v>
      </c>
      <c r="D467" s="29">
        <v>365</v>
      </c>
      <c r="E467" s="33">
        <v>0.01</v>
      </c>
      <c r="F467" s="34">
        <f>SUM($I$7:I467)</f>
        <v>0</v>
      </c>
      <c r="G467" s="35">
        <f t="shared" si="123"/>
        <v>0</v>
      </c>
      <c r="H467" s="36">
        <f t="shared" si="124"/>
        <v>0</v>
      </c>
      <c r="I467" s="17"/>
      <c r="J467" s="36">
        <f t="shared" si="125"/>
        <v>0</v>
      </c>
    </row>
    <row r="468" spans="1:10" ht="13.55" customHeight="1">
      <c r="A468" s="14">
        <f t="shared" si="122"/>
        <v>44348</v>
      </c>
      <c r="B468" s="15">
        <f>+B467+30</f>
        <v>44377</v>
      </c>
      <c r="C468" s="32">
        <f t="shared" si="126"/>
        <v>30</v>
      </c>
      <c r="D468" s="29">
        <v>365</v>
      </c>
      <c r="E468" s="33">
        <v>0.01</v>
      </c>
      <c r="F468" s="34">
        <f>SUM($I$7:I468)</f>
        <v>0</v>
      </c>
      <c r="G468" s="35">
        <f t="shared" si="123"/>
        <v>0</v>
      </c>
      <c r="H468" s="36">
        <f t="shared" si="124"/>
        <v>0</v>
      </c>
      <c r="I468" s="17"/>
      <c r="J468" s="36">
        <f t="shared" si="125"/>
        <v>0</v>
      </c>
    </row>
    <row r="469" spans="1:10" ht="13.55" customHeight="1">
      <c r="A469" s="14">
        <f t="shared" si="122"/>
        <v>44378</v>
      </c>
      <c r="B469" s="15">
        <f>+B468+31</f>
        <v>44408</v>
      </c>
      <c r="C469" s="32">
        <f t="shared" si="126"/>
        <v>31</v>
      </c>
      <c r="D469" s="29">
        <v>365</v>
      </c>
      <c r="E469" s="33">
        <v>0.01</v>
      </c>
      <c r="F469" s="34">
        <f>SUM($I$7:I469)</f>
        <v>0</v>
      </c>
      <c r="G469" s="35">
        <f t="shared" si="123"/>
        <v>0</v>
      </c>
      <c r="H469" s="36">
        <f t="shared" si="124"/>
        <v>0</v>
      </c>
      <c r="I469" s="17"/>
      <c r="J469" s="36">
        <f t="shared" si="125"/>
        <v>0</v>
      </c>
    </row>
    <row r="470" spans="1:10" ht="13.55" customHeight="1">
      <c r="A470" s="14">
        <f t="shared" si="122"/>
        <v>44409</v>
      </c>
      <c r="B470" s="15">
        <f>+B469+31</f>
        <v>44439</v>
      </c>
      <c r="C470" s="32">
        <f t="shared" si="126"/>
        <v>31</v>
      </c>
      <c r="D470" s="29">
        <v>365</v>
      </c>
      <c r="E470" s="33">
        <v>0.01</v>
      </c>
      <c r="F470" s="34">
        <f>SUM($I$7:I470)</f>
        <v>0</v>
      </c>
      <c r="G470" s="35">
        <f t="shared" si="123"/>
        <v>0</v>
      </c>
      <c r="H470" s="36">
        <f t="shared" si="124"/>
        <v>0</v>
      </c>
      <c r="I470" s="17"/>
      <c r="J470" s="36">
        <f t="shared" si="125"/>
        <v>0</v>
      </c>
    </row>
    <row r="471" spans="1:10" ht="13.55" customHeight="1">
      <c r="A471" s="14">
        <f t="shared" si="122"/>
        <v>44440</v>
      </c>
      <c r="B471" s="15">
        <f>+B470+30</f>
        <v>44469</v>
      </c>
      <c r="C471" s="32">
        <f t="shared" si="126"/>
        <v>30</v>
      </c>
      <c r="D471" s="29">
        <v>365</v>
      </c>
      <c r="E471" s="33">
        <v>0.01</v>
      </c>
      <c r="F471" s="34">
        <f>SUM($I$7:I471)</f>
        <v>0</v>
      </c>
      <c r="G471" s="35">
        <f t="shared" si="123"/>
        <v>0</v>
      </c>
      <c r="H471" s="36">
        <f t="shared" si="124"/>
        <v>0</v>
      </c>
      <c r="I471" s="17"/>
      <c r="J471" s="36">
        <f t="shared" si="125"/>
        <v>0</v>
      </c>
    </row>
    <row r="472" spans="1:10" ht="13.55" customHeight="1">
      <c r="A472" s="14">
        <f t="shared" ref="A472:A477" si="127">+B471+1</f>
        <v>44470</v>
      </c>
      <c r="B472" s="15">
        <f>+B471+31</f>
        <v>44500</v>
      </c>
      <c r="C472" s="32">
        <f t="shared" ref="C472:C477" si="128">+B472-A472+1</f>
        <v>31</v>
      </c>
      <c r="D472" s="29">
        <v>365</v>
      </c>
      <c r="E472" s="33">
        <v>0.01</v>
      </c>
      <c r="F472" s="34">
        <f>SUM($I$7:I472)</f>
        <v>0</v>
      </c>
      <c r="G472" s="35">
        <f t="shared" si="123"/>
        <v>0</v>
      </c>
      <c r="H472" s="36">
        <f t="shared" si="124"/>
        <v>0</v>
      </c>
      <c r="I472" s="17"/>
      <c r="J472" s="36">
        <f t="shared" si="125"/>
        <v>0</v>
      </c>
    </row>
    <row r="473" spans="1:10" ht="13.55" customHeight="1">
      <c r="A473" s="14">
        <f t="shared" si="127"/>
        <v>44501</v>
      </c>
      <c r="B473" s="15">
        <f>+B472+30</f>
        <v>44530</v>
      </c>
      <c r="C473" s="32">
        <f t="shared" si="128"/>
        <v>30</v>
      </c>
      <c r="D473" s="29">
        <v>365</v>
      </c>
      <c r="E473" s="33">
        <v>0.01</v>
      </c>
      <c r="F473" s="34">
        <f>SUM($I$7:I473)</f>
        <v>0</v>
      </c>
      <c r="G473" s="35">
        <f t="shared" si="123"/>
        <v>0</v>
      </c>
      <c r="H473" s="36">
        <f t="shared" si="124"/>
        <v>0</v>
      </c>
      <c r="I473" s="17"/>
      <c r="J473" s="36">
        <f t="shared" si="125"/>
        <v>0</v>
      </c>
    </row>
    <row r="474" spans="1:10" ht="13.55" customHeight="1">
      <c r="A474" s="49">
        <f t="shared" si="127"/>
        <v>44531</v>
      </c>
      <c r="B474" s="15">
        <f>+B473+31</f>
        <v>44561</v>
      </c>
      <c r="C474" s="32">
        <f t="shared" si="128"/>
        <v>31</v>
      </c>
      <c r="D474" s="29">
        <v>365</v>
      </c>
      <c r="E474" s="33">
        <v>0.01</v>
      </c>
      <c r="F474" s="34">
        <f>SUM($I$7:I474)</f>
        <v>0</v>
      </c>
      <c r="G474" s="35">
        <f t="shared" si="123"/>
        <v>0</v>
      </c>
      <c r="H474" s="36">
        <f t="shared" si="124"/>
        <v>0</v>
      </c>
      <c r="I474" s="17"/>
      <c r="J474" s="36">
        <f t="shared" si="125"/>
        <v>0</v>
      </c>
    </row>
    <row r="475" spans="1:10" ht="13.55" customHeight="1">
      <c r="A475" s="49">
        <f t="shared" si="127"/>
        <v>44562</v>
      </c>
      <c r="B475" s="15">
        <f>+B474+31</f>
        <v>44592</v>
      </c>
      <c r="C475" s="32">
        <f t="shared" si="128"/>
        <v>31</v>
      </c>
      <c r="D475" s="29">
        <v>365</v>
      </c>
      <c r="E475" s="33">
        <v>0.01</v>
      </c>
      <c r="F475" s="34">
        <f>SUM($I$7:I475)</f>
        <v>0</v>
      </c>
      <c r="G475" s="35">
        <f t="shared" si="123"/>
        <v>0</v>
      </c>
      <c r="H475" s="36">
        <f t="shared" si="124"/>
        <v>0</v>
      </c>
      <c r="I475" s="17"/>
      <c r="J475" s="36">
        <f t="shared" si="125"/>
        <v>0</v>
      </c>
    </row>
    <row r="476" spans="1:10" ht="13.55" customHeight="1">
      <c r="A476" s="49">
        <f t="shared" si="127"/>
        <v>44593</v>
      </c>
      <c r="B476" s="15">
        <f>+B475+28</f>
        <v>44620</v>
      </c>
      <c r="C476" s="32">
        <f t="shared" si="128"/>
        <v>28</v>
      </c>
      <c r="D476" s="29">
        <v>365</v>
      </c>
      <c r="E476" s="33">
        <v>0.01</v>
      </c>
      <c r="F476" s="34">
        <f>SUM($I$7:I476)</f>
        <v>0</v>
      </c>
      <c r="G476" s="35">
        <f t="shared" si="123"/>
        <v>0</v>
      </c>
      <c r="H476" s="36">
        <f t="shared" si="124"/>
        <v>0</v>
      </c>
      <c r="I476" s="17"/>
      <c r="J476" s="36">
        <f t="shared" si="125"/>
        <v>0</v>
      </c>
    </row>
    <row r="477" spans="1:10" ht="13.55" customHeight="1">
      <c r="A477" s="49">
        <f t="shared" si="127"/>
        <v>44621</v>
      </c>
      <c r="B477" s="48">
        <f>+B476+31</f>
        <v>44651</v>
      </c>
      <c r="C477" s="32">
        <f t="shared" si="128"/>
        <v>31</v>
      </c>
      <c r="D477" s="29">
        <v>365</v>
      </c>
      <c r="E477" s="33">
        <v>0.01</v>
      </c>
      <c r="F477" s="34">
        <f>SUM($I$7:I477)</f>
        <v>0</v>
      </c>
      <c r="G477" s="35">
        <f t="shared" si="123"/>
        <v>0</v>
      </c>
      <c r="H477" s="36">
        <f t="shared" si="124"/>
        <v>0</v>
      </c>
      <c r="I477" s="17"/>
      <c r="J477" s="36">
        <f t="shared" si="125"/>
        <v>0</v>
      </c>
    </row>
    <row r="478" spans="1:10" ht="13.55" customHeight="1">
      <c r="A478" s="49">
        <f t="shared" ref="A478:A486" si="129">+B477+1</f>
        <v>44652</v>
      </c>
      <c r="B478" s="48">
        <f>+B477+30</f>
        <v>44681</v>
      </c>
      <c r="C478" s="32">
        <f t="shared" ref="C478:C483" si="130">+B478-A478+1</f>
        <v>30</v>
      </c>
      <c r="D478" s="29">
        <v>365</v>
      </c>
      <c r="E478" s="33">
        <v>0.01</v>
      </c>
      <c r="F478" s="34">
        <f>SUM($I$7:I478)</f>
        <v>0</v>
      </c>
      <c r="G478" s="35">
        <f t="shared" si="123"/>
        <v>0</v>
      </c>
      <c r="H478" s="36">
        <f t="shared" si="124"/>
        <v>0</v>
      </c>
      <c r="I478" s="17"/>
      <c r="J478" s="36">
        <f t="shared" si="125"/>
        <v>0</v>
      </c>
    </row>
    <row r="479" spans="1:10" ht="13.55" customHeight="1">
      <c r="A479" s="49">
        <f t="shared" si="129"/>
        <v>44682</v>
      </c>
      <c r="B479" s="48">
        <f>+B478+31</f>
        <v>44712</v>
      </c>
      <c r="C479" s="32">
        <f t="shared" si="130"/>
        <v>31</v>
      </c>
      <c r="D479" s="29">
        <v>365</v>
      </c>
      <c r="E479" s="33">
        <v>0.01</v>
      </c>
      <c r="F479" s="34">
        <f>SUM($I$7:I479)</f>
        <v>0</v>
      </c>
      <c r="G479" s="35">
        <f t="shared" si="123"/>
        <v>0</v>
      </c>
      <c r="H479" s="36">
        <f t="shared" si="124"/>
        <v>0</v>
      </c>
      <c r="I479" s="17"/>
      <c r="J479" s="36">
        <f t="shared" si="125"/>
        <v>0</v>
      </c>
    </row>
    <row r="480" spans="1:10" ht="13.55" customHeight="1">
      <c r="A480" s="49">
        <f t="shared" si="129"/>
        <v>44713</v>
      </c>
      <c r="B480" s="48">
        <f>+B479+30</f>
        <v>44742</v>
      </c>
      <c r="C480" s="32">
        <f t="shared" si="130"/>
        <v>30</v>
      </c>
      <c r="D480" s="29">
        <v>365</v>
      </c>
      <c r="E480" s="33">
        <v>0.01</v>
      </c>
      <c r="F480" s="34">
        <f>SUM($I$7:I480)</f>
        <v>0</v>
      </c>
      <c r="G480" s="35">
        <f t="shared" si="123"/>
        <v>0</v>
      </c>
      <c r="H480" s="36">
        <f t="shared" si="124"/>
        <v>0</v>
      </c>
      <c r="I480" s="17"/>
      <c r="J480" s="36">
        <f t="shared" si="125"/>
        <v>0</v>
      </c>
    </row>
    <row r="481" spans="1:10" ht="13.55" customHeight="1">
      <c r="A481" s="49">
        <f t="shared" si="129"/>
        <v>44743</v>
      </c>
      <c r="B481" s="48">
        <f>+B480+31</f>
        <v>44773</v>
      </c>
      <c r="C481" s="32">
        <f t="shared" si="130"/>
        <v>31</v>
      </c>
      <c r="D481" s="29">
        <v>365</v>
      </c>
      <c r="E481" s="33">
        <v>0.01</v>
      </c>
      <c r="F481" s="34">
        <f>SUM($I$7:I481)</f>
        <v>0</v>
      </c>
      <c r="G481" s="35">
        <f t="shared" ref="G481:G486" si="131">ROUND(ROUND(E481/D481,10)*C481*F481,14)</f>
        <v>0</v>
      </c>
      <c r="H481" s="36">
        <f t="shared" ref="H481:H486" si="132">+F481+J481</f>
        <v>0</v>
      </c>
      <c r="I481" s="17"/>
      <c r="J481" s="36">
        <f t="shared" ref="J481:J486" si="133">+J480+G481</f>
        <v>0</v>
      </c>
    </row>
    <row r="482" spans="1:10" ht="13.55" customHeight="1">
      <c r="A482" s="49">
        <f t="shared" si="129"/>
        <v>44774</v>
      </c>
      <c r="B482" s="48">
        <f>+B481+31</f>
        <v>44804</v>
      </c>
      <c r="C482" s="32">
        <f t="shared" si="130"/>
        <v>31</v>
      </c>
      <c r="D482" s="29">
        <v>365</v>
      </c>
      <c r="E482" s="33">
        <v>0.01</v>
      </c>
      <c r="F482" s="34">
        <f>SUM($I$7:I482)</f>
        <v>0</v>
      </c>
      <c r="G482" s="35">
        <f t="shared" si="131"/>
        <v>0</v>
      </c>
      <c r="H482" s="36">
        <f t="shared" si="132"/>
        <v>0</v>
      </c>
      <c r="I482" s="17"/>
      <c r="J482" s="36">
        <f t="shared" si="133"/>
        <v>0</v>
      </c>
    </row>
    <row r="483" spans="1:10" ht="13.55" customHeight="1">
      <c r="A483" s="49">
        <f t="shared" si="129"/>
        <v>44805</v>
      </c>
      <c r="B483" s="48">
        <f>+B482+30</f>
        <v>44834</v>
      </c>
      <c r="C483" s="32">
        <f t="shared" si="130"/>
        <v>30</v>
      </c>
      <c r="D483" s="29">
        <v>365</v>
      </c>
      <c r="E483" s="33">
        <v>0.01</v>
      </c>
      <c r="F483" s="34">
        <f>SUM($I$7:I483)</f>
        <v>0</v>
      </c>
      <c r="G483" s="35">
        <f t="shared" si="131"/>
        <v>0</v>
      </c>
      <c r="H483" s="36">
        <f t="shared" si="132"/>
        <v>0</v>
      </c>
      <c r="I483" s="17"/>
      <c r="J483" s="36">
        <f t="shared" si="133"/>
        <v>0</v>
      </c>
    </row>
    <row r="484" spans="1:10" ht="13.55" customHeight="1">
      <c r="A484" s="49">
        <f t="shared" si="129"/>
        <v>44835</v>
      </c>
      <c r="B484" s="48">
        <f>+B483+31</f>
        <v>44865</v>
      </c>
      <c r="C484" s="32">
        <f>+B484-A484+1</f>
        <v>31</v>
      </c>
      <c r="D484" s="29">
        <v>365</v>
      </c>
      <c r="E484" s="33">
        <v>0.01</v>
      </c>
      <c r="F484" s="34">
        <f>SUM($I$7:I484)</f>
        <v>0</v>
      </c>
      <c r="G484" s="35">
        <f t="shared" si="131"/>
        <v>0</v>
      </c>
      <c r="H484" s="36">
        <f t="shared" si="132"/>
        <v>0</v>
      </c>
      <c r="I484" s="17"/>
      <c r="J484" s="36">
        <f t="shared" si="133"/>
        <v>0</v>
      </c>
    </row>
    <row r="485" spans="1:10" ht="13.55" customHeight="1">
      <c r="A485" s="49">
        <f t="shared" si="129"/>
        <v>44866</v>
      </c>
      <c r="B485" s="48">
        <f>+B484+30</f>
        <v>44895</v>
      </c>
      <c r="C485" s="32">
        <f>+B485-A485+1</f>
        <v>30</v>
      </c>
      <c r="D485" s="29">
        <v>365</v>
      </c>
      <c r="E485" s="33">
        <v>0.01</v>
      </c>
      <c r="F485" s="34">
        <f>SUM($I$7:I485)</f>
        <v>0</v>
      </c>
      <c r="G485" s="35">
        <f t="shared" si="131"/>
        <v>0</v>
      </c>
      <c r="H485" s="36">
        <f t="shared" si="132"/>
        <v>0</v>
      </c>
      <c r="I485" s="17"/>
      <c r="J485" s="36">
        <f t="shared" si="133"/>
        <v>0</v>
      </c>
    </row>
    <row r="486" spans="1:10" ht="13.55" customHeight="1">
      <c r="A486" s="49">
        <f t="shared" si="129"/>
        <v>44896</v>
      </c>
      <c r="B486" s="48">
        <f>+B485+31</f>
        <v>44926</v>
      </c>
      <c r="C486" s="32">
        <f>+B486-A486+1</f>
        <v>31</v>
      </c>
      <c r="D486" s="29">
        <v>365</v>
      </c>
      <c r="E486" s="33">
        <v>0.01</v>
      </c>
      <c r="F486" s="34">
        <f>SUM($I$7:I486)</f>
        <v>0</v>
      </c>
      <c r="G486" s="35">
        <f t="shared" si="131"/>
        <v>0</v>
      </c>
      <c r="H486" s="36">
        <f t="shared" si="132"/>
        <v>0</v>
      </c>
      <c r="I486" s="17"/>
      <c r="J486" s="36">
        <f t="shared" si="133"/>
        <v>0</v>
      </c>
    </row>
    <row r="487" spans="1:10" ht="13.55" customHeight="1">
      <c r="A487" s="49">
        <f t="shared" ref="A487:A489" si="134">+B486+1</f>
        <v>44927</v>
      </c>
      <c r="B487" s="48">
        <f t="shared" ref="B487:B489" si="135">+B486+31</f>
        <v>44957</v>
      </c>
      <c r="C487" s="32">
        <f t="shared" ref="C487:C489" si="136">+B487-A487+1</f>
        <v>31</v>
      </c>
      <c r="D487" s="29">
        <v>365</v>
      </c>
      <c r="E487" s="33">
        <v>0.01</v>
      </c>
      <c r="F487" s="34">
        <f>SUM($I$7:I487)</f>
        <v>0</v>
      </c>
      <c r="G487" s="35">
        <f t="shared" ref="G487:G489" si="137">ROUND(ROUND(E487/D487,10)*C487*F487,14)</f>
        <v>0</v>
      </c>
      <c r="H487" s="36">
        <f t="shared" ref="H487:H489" si="138">+F487+J487</f>
        <v>0</v>
      </c>
      <c r="I487" s="17"/>
      <c r="J487" s="36">
        <f t="shared" ref="J487:J489" si="139">+J486+G487</f>
        <v>0</v>
      </c>
    </row>
    <row r="488" spans="1:10" ht="13.55" customHeight="1">
      <c r="A488" s="49">
        <f t="shared" si="134"/>
        <v>44958</v>
      </c>
      <c r="B488" s="48">
        <f>+B487+28</f>
        <v>44985</v>
      </c>
      <c r="C488" s="32">
        <f t="shared" si="136"/>
        <v>28</v>
      </c>
      <c r="D488" s="29">
        <v>365</v>
      </c>
      <c r="E488" s="33">
        <v>0.01</v>
      </c>
      <c r="F488" s="34">
        <f>SUM($I$7:I488)</f>
        <v>0</v>
      </c>
      <c r="G488" s="35">
        <f t="shared" si="137"/>
        <v>0</v>
      </c>
      <c r="H488" s="36">
        <f t="shared" si="138"/>
        <v>0</v>
      </c>
      <c r="I488" s="17"/>
      <c r="J488" s="36">
        <f t="shared" si="139"/>
        <v>0</v>
      </c>
    </row>
    <row r="489" spans="1:10" ht="13.55" customHeight="1">
      <c r="A489" s="49">
        <f t="shared" si="134"/>
        <v>44986</v>
      </c>
      <c r="B489" s="48">
        <f t="shared" si="135"/>
        <v>45016</v>
      </c>
      <c r="C489" s="32">
        <f t="shared" si="136"/>
        <v>31</v>
      </c>
      <c r="D489" s="29">
        <v>365</v>
      </c>
      <c r="E489" s="33">
        <v>0.01</v>
      </c>
      <c r="F489" s="34">
        <f>SUM($I$7:I489)</f>
        <v>0</v>
      </c>
      <c r="G489" s="35">
        <f t="shared" si="137"/>
        <v>0</v>
      </c>
      <c r="H489" s="36">
        <f t="shared" si="138"/>
        <v>0</v>
      </c>
      <c r="I489" s="17"/>
      <c r="J489" s="36">
        <f t="shared" si="139"/>
        <v>0</v>
      </c>
    </row>
    <row r="490" spans="1:10" ht="13.55" customHeight="1">
      <c r="A490" s="49">
        <f t="shared" ref="A490:A494" si="140">+B489+1</f>
        <v>45017</v>
      </c>
      <c r="B490" s="48">
        <f>+B489+30</f>
        <v>45046</v>
      </c>
      <c r="C490" s="32">
        <f t="shared" ref="C490:C522" si="141">+B490-A490+1</f>
        <v>30</v>
      </c>
      <c r="D490" s="29">
        <v>365</v>
      </c>
      <c r="E490" s="33">
        <v>0.03</v>
      </c>
      <c r="F490" s="34">
        <f>SUM($I$7:I490)</f>
        <v>0</v>
      </c>
      <c r="G490" s="35">
        <f t="shared" ref="G490:G495" si="142">ROUND(ROUND(E490/D490,10)*C490*F490,14)</f>
        <v>0</v>
      </c>
      <c r="H490" s="36">
        <f t="shared" ref="H490:H495" si="143">+F490+J490</f>
        <v>0</v>
      </c>
      <c r="I490" s="17"/>
      <c r="J490" s="36">
        <f t="shared" ref="J490:J494" si="144">+J489+G490</f>
        <v>0</v>
      </c>
    </row>
    <row r="491" spans="1:10" ht="13.55" customHeight="1">
      <c r="A491" s="49">
        <f t="shared" si="140"/>
        <v>45047</v>
      </c>
      <c r="B491" s="48">
        <f t="shared" ref="B491" si="145">+B490+31</f>
        <v>45077</v>
      </c>
      <c r="C491" s="32">
        <f t="shared" si="141"/>
        <v>31</v>
      </c>
      <c r="D491" s="29">
        <v>365</v>
      </c>
      <c r="E491" s="33">
        <v>0.03</v>
      </c>
      <c r="F491" s="34">
        <f>SUM($I$7:I491)</f>
        <v>0</v>
      </c>
      <c r="G491" s="35">
        <f t="shared" si="142"/>
        <v>0</v>
      </c>
      <c r="H491" s="36">
        <f t="shared" si="143"/>
        <v>0</v>
      </c>
      <c r="I491" s="17"/>
      <c r="J491" s="36">
        <f t="shared" si="144"/>
        <v>0</v>
      </c>
    </row>
    <row r="492" spans="1:10" ht="13.55" customHeight="1">
      <c r="A492" s="49">
        <f t="shared" si="140"/>
        <v>45078</v>
      </c>
      <c r="B492" s="48">
        <f>+B491+30</f>
        <v>45107</v>
      </c>
      <c r="C492" s="32">
        <f t="shared" si="141"/>
        <v>30</v>
      </c>
      <c r="D492" s="29">
        <v>365</v>
      </c>
      <c r="E492" s="33">
        <v>0.03</v>
      </c>
      <c r="F492" s="34">
        <f>SUM($I$7:I492)</f>
        <v>0</v>
      </c>
      <c r="G492" s="35">
        <f t="shared" si="142"/>
        <v>0</v>
      </c>
      <c r="H492" s="36">
        <f t="shared" si="143"/>
        <v>0</v>
      </c>
      <c r="I492" s="17"/>
      <c r="J492" s="36">
        <f t="shared" si="144"/>
        <v>0</v>
      </c>
    </row>
    <row r="493" spans="1:10" ht="13.55" customHeight="1">
      <c r="A493" s="49">
        <f t="shared" si="140"/>
        <v>45108</v>
      </c>
      <c r="B493" s="48">
        <f>+B492+31</f>
        <v>45138</v>
      </c>
      <c r="C493" s="32">
        <f t="shared" si="141"/>
        <v>31</v>
      </c>
      <c r="D493" s="29">
        <v>365</v>
      </c>
      <c r="E493" s="33">
        <v>0.03</v>
      </c>
      <c r="F493" s="34">
        <f>SUM($I$7:I493)</f>
        <v>0</v>
      </c>
      <c r="G493" s="35">
        <f t="shared" si="142"/>
        <v>0</v>
      </c>
      <c r="H493" s="36">
        <f t="shared" si="143"/>
        <v>0</v>
      </c>
      <c r="I493" s="17"/>
      <c r="J493" s="36">
        <f t="shared" si="144"/>
        <v>0</v>
      </c>
    </row>
    <row r="494" spans="1:10" ht="13.55" customHeight="1">
      <c r="A494" s="49">
        <f t="shared" si="140"/>
        <v>45139</v>
      </c>
      <c r="B494" s="48">
        <f>+B493+31</f>
        <v>45169</v>
      </c>
      <c r="C494" s="32">
        <f t="shared" si="141"/>
        <v>31</v>
      </c>
      <c r="D494" s="29">
        <v>365</v>
      </c>
      <c r="E494" s="33">
        <v>0.03</v>
      </c>
      <c r="F494" s="34">
        <f>SUM($I$7:I494)</f>
        <v>0</v>
      </c>
      <c r="G494" s="35">
        <f t="shared" si="142"/>
        <v>0</v>
      </c>
      <c r="H494" s="36">
        <f t="shared" si="143"/>
        <v>0</v>
      </c>
      <c r="I494" s="17"/>
      <c r="J494" s="36">
        <f t="shared" si="144"/>
        <v>0</v>
      </c>
    </row>
    <row r="495" spans="1:10" ht="13.55" customHeight="1">
      <c r="A495" s="49">
        <f>+B494+1</f>
        <v>45170</v>
      </c>
      <c r="B495" s="48">
        <f>+B494+30</f>
        <v>45199</v>
      </c>
      <c r="C495" s="32">
        <f t="shared" si="141"/>
        <v>30</v>
      </c>
      <c r="D495" s="29">
        <v>365</v>
      </c>
      <c r="E495" s="33">
        <v>0.03</v>
      </c>
      <c r="F495" s="34">
        <f>SUM($I$7:I495)</f>
        <v>0</v>
      </c>
      <c r="G495" s="35">
        <f t="shared" si="142"/>
        <v>0</v>
      </c>
      <c r="H495" s="36">
        <f t="shared" si="143"/>
        <v>0</v>
      </c>
      <c r="I495" s="17"/>
      <c r="J495" s="36">
        <f>+J494+G495</f>
        <v>0</v>
      </c>
    </row>
    <row r="496" spans="1:10" ht="13.55" customHeight="1">
      <c r="A496" s="49">
        <f t="shared" ref="A496:A522" si="146">+B495+1</f>
        <v>45200</v>
      </c>
      <c r="B496" s="48">
        <f>+B495+31</f>
        <v>45230</v>
      </c>
      <c r="C496" s="32">
        <f t="shared" si="141"/>
        <v>31</v>
      </c>
      <c r="D496" s="29">
        <v>365</v>
      </c>
      <c r="E496" s="33">
        <v>0.03</v>
      </c>
      <c r="F496" s="34">
        <f>SUM($I$7:I496)</f>
        <v>0</v>
      </c>
      <c r="G496" s="35">
        <f t="shared" ref="G496:G522" si="147">ROUND(ROUND(E496/D496,10)*C496*F496,14)</f>
        <v>0</v>
      </c>
      <c r="H496" s="36">
        <f t="shared" ref="H496:H522" si="148">+F496+J496</f>
        <v>0</v>
      </c>
      <c r="I496" s="17"/>
      <c r="J496" s="36">
        <f t="shared" ref="J496:J522" si="149">+J495+G496</f>
        <v>0</v>
      </c>
    </row>
    <row r="497" spans="1:10" ht="13.55" customHeight="1">
      <c r="A497" s="49">
        <f t="shared" si="146"/>
        <v>45231</v>
      </c>
      <c r="B497" s="48">
        <f t="shared" ref="B497" si="150">+B496+30</f>
        <v>45260</v>
      </c>
      <c r="C497" s="32">
        <f t="shared" si="141"/>
        <v>30</v>
      </c>
      <c r="D497" s="29">
        <v>365</v>
      </c>
      <c r="E497" s="33">
        <v>0.03</v>
      </c>
      <c r="F497" s="34">
        <f>SUM($I$7:I497)</f>
        <v>0</v>
      </c>
      <c r="G497" s="35">
        <f t="shared" si="147"/>
        <v>0</v>
      </c>
      <c r="H497" s="36">
        <f t="shared" si="148"/>
        <v>0</v>
      </c>
      <c r="I497" s="17"/>
      <c r="J497" s="36">
        <f t="shared" si="149"/>
        <v>0</v>
      </c>
    </row>
    <row r="498" spans="1:10" ht="13.55" customHeight="1">
      <c r="A498" s="49">
        <f t="shared" si="146"/>
        <v>45261</v>
      </c>
      <c r="B498" s="48">
        <f>+B497+31</f>
        <v>45291</v>
      </c>
      <c r="C498" s="32">
        <f t="shared" si="141"/>
        <v>31</v>
      </c>
      <c r="D498" s="29">
        <v>365</v>
      </c>
      <c r="E498" s="33">
        <v>0.03</v>
      </c>
      <c r="F498" s="34">
        <f>SUM($I$7:I498)</f>
        <v>0</v>
      </c>
      <c r="G498" s="35">
        <f t="shared" si="147"/>
        <v>0</v>
      </c>
      <c r="H498" s="36">
        <f t="shared" si="148"/>
        <v>0</v>
      </c>
      <c r="I498" s="17"/>
      <c r="J498" s="36">
        <f t="shared" si="149"/>
        <v>0</v>
      </c>
    </row>
    <row r="499" spans="1:10" ht="13.55" customHeight="1">
      <c r="A499" s="49">
        <f t="shared" si="146"/>
        <v>45292</v>
      </c>
      <c r="B499" s="48">
        <f>+B498+31</f>
        <v>45322</v>
      </c>
      <c r="C499" s="32">
        <f t="shared" si="141"/>
        <v>31</v>
      </c>
      <c r="D499" s="29">
        <v>366</v>
      </c>
      <c r="E499" s="33">
        <v>0.04</v>
      </c>
      <c r="F499" s="34">
        <f>SUM($I$7:I499)</f>
        <v>0</v>
      </c>
      <c r="G499" s="35">
        <f t="shared" si="147"/>
        <v>0</v>
      </c>
      <c r="H499" s="36">
        <f t="shared" si="148"/>
        <v>0</v>
      </c>
      <c r="I499" s="17"/>
      <c r="J499" s="36">
        <f t="shared" si="149"/>
        <v>0</v>
      </c>
    </row>
    <row r="500" spans="1:10" ht="13.55" customHeight="1">
      <c r="A500" s="49">
        <f t="shared" si="146"/>
        <v>45323</v>
      </c>
      <c r="B500" s="48">
        <f>+B499+29</f>
        <v>45351</v>
      </c>
      <c r="C500" s="32">
        <f t="shared" si="141"/>
        <v>29</v>
      </c>
      <c r="D500" s="29">
        <v>366</v>
      </c>
      <c r="E500" s="33">
        <v>0.04</v>
      </c>
      <c r="F500" s="34">
        <f>SUM($I$7:I500)</f>
        <v>0</v>
      </c>
      <c r="G500" s="35">
        <f t="shared" si="147"/>
        <v>0</v>
      </c>
      <c r="H500" s="36">
        <f t="shared" si="148"/>
        <v>0</v>
      </c>
      <c r="I500" s="17"/>
      <c r="J500" s="36">
        <f t="shared" si="149"/>
        <v>0</v>
      </c>
    </row>
    <row r="501" spans="1:10" ht="13.55" customHeight="1">
      <c r="A501" s="49">
        <f t="shared" si="146"/>
        <v>45352</v>
      </c>
      <c r="B501" s="48">
        <f>+B500+31</f>
        <v>45382</v>
      </c>
      <c r="C501" s="32">
        <f t="shared" si="141"/>
        <v>31</v>
      </c>
      <c r="D501" s="29">
        <v>366</v>
      </c>
      <c r="E501" s="33">
        <v>0.04</v>
      </c>
      <c r="F501" s="34">
        <f>SUM($I$7:I501)</f>
        <v>0</v>
      </c>
      <c r="G501" s="35">
        <f t="shared" si="147"/>
        <v>0</v>
      </c>
      <c r="H501" s="36">
        <f t="shared" si="148"/>
        <v>0</v>
      </c>
      <c r="I501" s="17"/>
      <c r="J501" s="36">
        <f t="shared" si="149"/>
        <v>0</v>
      </c>
    </row>
    <row r="502" spans="1:10" ht="13.55" customHeight="1">
      <c r="A502" s="49">
        <f t="shared" si="146"/>
        <v>45383</v>
      </c>
      <c r="B502" s="48">
        <f>+B501+30</f>
        <v>45412</v>
      </c>
      <c r="C502" s="32">
        <f t="shared" si="141"/>
        <v>30</v>
      </c>
      <c r="D502" s="29">
        <v>366</v>
      </c>
      <c r="E502" s="33">
        <v>0.04</v>
      </c>
      <c r="F502" s="34">
        <f>SUM($I$7:I502)</f>
        <v>0</v>
      </c>
      <c r="G502" s="35">
        <f t="shared" si="147"/>
        <v>0</v>
      </c>
      <c r="H502" s="36">
        <f t="shared" si="148"/>
        <v>0</v>
      </c>
      <c r="I502" s="17"/>
      <c r="J502" s="36">
        <f t="shared" si="149"/>
        <v>0</v>
      </c>
    </row>
    <row r="503" spans="1:10" ht="13.55" customHeight="1">
      <c r="A503" s="49">
        <f t="shared" si="146"/>
        <v>45413</v>
      </c>
      <c r="B503" s="48">
        <f>+B502+31</f>
        <v>45443</v>
      </c>
      <c r="C503" s="32">
        <f t="shared" si="141"/>
        <v>31</v>
      </c>
      <c r="D503" s="29">
        <v>366</v>
      </c>
      <c r="E503" s="33">
        <v>0.04</v>
      </c>
      <c r="F503" s="34">
        <f>SUM($I$7:I503)</f>
        <v>0</v>
      </c>
      <c r="G503" s="35">
        <f t="shared" si="147"/>
        <v>0</v>
      </c>
      <c r="H503" s="36">
        <f t="shared" si="148"/>
        <v>0</v>
      </c>
      <c r="I503" s="17"/>
      <c r="J503" s="36">
        <f t="shared" si="149"/>
        <v>0</v>
      </c>
    </row>
    <row r="504" spans="1:10" ht="13.55" customHeight="1">
      <c r="A504" s="49">
        <f t="shared" si="146"/>
        <v>45444</v>
      </c>
      <c r="B504" s="48">
        <f>+B503+30</f>
        <v>45473</v>
      </c>
      <c r="C504" s="32">
        <f t="shared" si="141"/>
        <v>30</v>
      </c>
      <c r="D504" s="29">
        <v>366</v>
      </c>
      <c r="E504" s="33">
        <v>0.04</v>
      </c>
      <c r="F504" s="34">
        <f>SUM($I$7:I504)</f>
        <v>0</v>
      </c>
      <c r="G504" s="35">
        <f t="shared" si="147"/>
        <v>0</v>
      </c>
      <c r="H504" s="36">
        <f t="shared" si="148"/>
        <v>0</v>
      </c>
      <c r="I504" s="17"/>
      <c r="J504" s="36">
        <f t="shared" si="149"/>
        <v>0</v>
      </c>
    </row>
    <row r="505" spans="1:10" ht="13.55" customHeight="1">
      <c r="A505" s="49">
        <f t="shared" si="146"/>
        <v>45474</v>
      </c>
      <c r="B505" s="48">
        <f>+B504+31</f>
        <v>45504</v>
      </c>
      <c r="C505" s="32">
        <f t="shared" si="141"/>
        <v>31</v>
      </c>
      <c r="D505" s="29">
        <v>366</v>
      </c>
      <c r="E505" s="33">
        <v>0.04</v>
      </c>
      <c r="F505" s="34">
        <f>SUM($I$7:I505)</f>
        <v>0</v>
      </c>
      <c r="G505" s="35">
        <f t="shared" si="147"/>
        <v>0</v>
      </c>
      <c r="H505" s="36">
        <f t="shared" si="148"/>
        <v>0</v>
      </c>
      <c r="I505" s="17"/>
      <c r="J505" s="36">
        <f t="shared" si="149"/>
        <v>0</v>
      </c>
    </row>
    <row r="506" spans="1:10" ht="13.55" customHeight="1">
      <c r="A506" s="49">
        <f t="shared" si="146"/>
        <v>45505</v>
      </c>
      <c r="B506" s="48">
        <f>+B505+31</f>
        <v>45535</v>
      </c>
      <c r="C506" s="32">
        <f t="shared" si="141"/>
        <v>31</v>
      </c>
      <c r="D506" s="29">
        <v>366</v>
      </c>
      <c r="E506" s="33">
        <v>0.04</v>
      </c>
      <c r="F506" s="34">
        <f>SUM($I$7:I506)</f>
        <v>0</v>
      </c>
      <c r="G506" s="35">
        <f t="shared" si="147"/>
        <v>0</v>
      </c>
      <c r="H506" s="36">
        <f t="shared" si="148"/>
        <v>0</v>
      </c>
      <c r="I506" s="17"/>
      <c r="J506" s="36">
        <f t="shared" si="149"/>
        <v>0</v>
      </c>
    </row>
    <row r="507" spans="1:10" ht="13.55" customHeight="1">
      <c r="A507" s="49">
        <f t="shared" si="146"/>
        <v>45536</v>
      </c>
      <c r="B507" s="48">
        <f>+B506+30</f>
        <v>45565</v>
      </c>
      <c r="C507" s="32">
        <f t="shared" si="141"/>
        <v>30</v>
      </c>
      <c r="D507" s="29">
        <v>366</v>
      </c>
      <c r="E507" s="33">
        <v>0.04</v>
      </c>
      <c r="F507" s="34">
        <f>SUM($I$7:I507)</f>
        <v>0</v>
      </c>
      <c r="G507" s="35">
        <f t="shared" si="147"/>
        <v>0</v>
      </c>
      <c r="H507" s="36">
        <f t="shared" si="148"/>
        <v>0</v>
      </c>
      <c r="I507" s="17"/>
      <c r="J507" s="36">
        <f t="shared" si="149"/>
        <v>0</v>
      </c>
    </row>
    <row r="508" spans="1:10" ht="13.55" customHeight="1">
      <c r="A508" s="49">
        <f t="shared" si="146"/>
        <v>45566</v>
      </c>
      <c r="B508" s="48">
        <f>+B507+31</f>
        <v>45596</v>
      </c>
      <c r="C508" s="32">
        <f t="shared" si="141"/>
        <v>31</v>
      </c>
      <c r="D508" s="29">
        <v>366</v>
      </c>
      <c r="E508" s="33">
        <v>0.04</v>
      </c>
      <c r="F508" s="34">
        <f>SUM($I$7:I508)</f>
        <v>0</v>
      </c>
      <c r="G508" s="35">
        <f t="shared" si="147"/>
        <v>0</v>
      </c>
      <c r="H508" s="36">
        <f t="shared" si="148"/>
        <v>0</v>
      </c>
      <c r="I508" s="17"/>
      <c r="J508" s="36">
        <f t="shared" si="149"/>
        <v>0</v>
      </c>
    </row>
    <row r="509" spans="1:10" ht="13.55" customHeight="1">
      <c r="A509" s="49">
        <f t="shared" si="146"/>
        <v>45597</v>
      </c>
      <c r="B509" s="48">
        <f>+B508+30</f>
        <v>45626</v>
      </c>
      <c r="C509" s="32">
        <f t="shared" si="141"/>
        <v>30</v>
      </c>
      <c r="D509" s="29">
        <v>366</v>
      </c>
      <c r="E509" s="33">
        <v>0.04</v>
      </c>
      <c r="F509" s="34">
        <f>SUM($I$7:I509)</f>
        <v>0</v>
      </c>
      <c r="G509" s="35">
        <f t="shared" si="147"/>
        <v>0</v>
      </c>
      <c r="H509" s="36">
        <f t="shared" si="148"/>
        <v>0</v>
      </c>
      <c r="I509" s="17"/>
      <c r="J509" s="36">
        <f t="shared" si="149"/>
        <v>0</v>
      </c>
    </row>
    <row r="510" spans="1:10" ht="13.55" customHeight="1">
      <c r="A510" s="49">
        <f t="shared" si="146"/>
        <v>45627</v>
      </c>
      <c r="B510" s="48">
        <f>+B509+31</f>
        <v>45657</v>
      </c>
      <c r="C510" s="32">
        <f t="shared" si="141"/>
        <v>31</v>
      </c>
      <c r="D510" s="29">
        <v>366</v>
      </c>
      <c r="E510" s="33">
        <v>0.04</v>
      </c>
      <c r="F510" s="34">
        <f>SUM($I$7:I510)</f>
        <v>0</v>
      </c>
      <c r="G510" s="35">
        <f t="shared" si="147"/>
        <v>0</v>
      </c>
      <c r="H510" s="36">
        <f t="shared" si="148"/>
        <v>0</v>
      </c>
      <c r="I510" s="17"/>
      <c r="J510" s="36">
        <f t="shared" si="149"/>
        <v>0</v>
      </c>
    </row>
    <row r="511" spans="1:10" ht="13.55" customHeight="1">
      <c r="A511" s="49">
        <f t="shared" si="146"/>
        <v>45658</v>
      </c>
      <c r="B511" s="48">
        <f>+B510+31</f>
        <v>45688</v>
      </c>
      <c r="C511" s="32">
        <f t="shared" si="141"/>
        <v>31</v>
      </c>
      <c r="D511" s="29">
        <v>365</v>
      </c>
      <c r="E511" s="33">
        <v>0.05</v>
      </c>
      <c r="F511" s="34">
        <f>SUM($I$7:I511)</f>
        <v>0</v>
      </c>
      <c r="G511" s="35">
        <f t="shared" si="147"/>
        <v>0</v>
      </c>
      <c r="H511" s="36">
        <f t="shared" si="148"/>
        <v>0</v>
      </c>
      <c r="I511" s="17"/>
      <c r="J511" s="36">
        <f t="shared" si="149"/>
        <v>0</v>
      </c>
    </row>
    <row r="512" spans="1:10" ht="13.55" customHeight="1">
      <c r="A512" s="49">
        <f t="shared" si="146"/>
        <v>45689</v>
      </c>
      <c r="B512" s="48">
        <f>+B511+28</f>
        <v>45716</v>
      </c>
      <c r="C512" s="32">
        <f t="shared" si="141"/>
        <v>28</v>
      </c>
      <c r="D512" s="29">
        <v>365</v>
      </c>
      <c r="E512" s="33">
        <v>0.05</v>
      </c>
      <c r="F512" s="34">
        <f>SUM($I$7:I512)</f>
        <v>0</v>
      </c>
      <c r="G512" s="35">
        <f t="shared" si="147"/>
        <v>0</v>
      </c>
      <c r="H512" s="36">
        <f t="shared" si="148"/>
        <v>0</v>
      </c>
      <c r="I512" s="17"/>
      <c r="J512" s="36">
        <f t="shared" si="149"/>
        <v>0</v>
      </c>
    </row>
    <row r="513" spans="1:10" ht="13.55" customHeight="1">
      <c r="A513" s="49">
        <f t="shared" si="146"/>
        <v>45717</v>
      </c>
      <c r="B513" s="48">
        <f>+B512+31</f>
        <v>45747</v>
      </c>
      <c r="C513" s="32">
        <f t="shared" si="141"/>
        <v>31</v>
      </c>
      <c r="D513" s="29">
        <v>365</v>
      </c>
      <c r="E513" s="33">
        <v>0.05</v>
      </c>
      <c r="F513" s="34">
        <f>SUM($I$7:I513)</f>
        <v>0</v>
      </c>
      <c r="G513" s="35">
        <f t="shared" si="147"/>
        <v>0</v>
      </c>
      <c r="H513" s="36">
        <f t="shared" si="148"/>
        <v>0</v>
      </c>
      <c r="I513" s="17"/>
      <c r="J513" s="36">
        <f t="shared" si="149"/>
        <v>0</v>
      </c>
    </row>
    <row r="514" spans="1:10" ht="13.55" customHeight="1">
      <c r="A514" s="49">
        <f t="shared" si="146"/>
        <v>45748</v>
      </c>
      <c r="B514" s="48">
        <v>45777</v>
      </c>
      <c r="C514" s="32">
        <f t="shared" si="141"/>
        <v>30</v>
      </c>
      <c r="D514" s="29">
        <v>365</v>
      </c>
      <c r="E514" s="33">
        <v>0.05</v>
      </c>
      <c r="F514" s="34">
        <f>SUM($I$7:I514)</f>
        <v>0</v>
      </c>
      <c r="G514" s="35">
        <f t="shared" si="147"/>
        <v>0</v>
      </c>
      <c r="H514" s="36">
        <f t="shared" si="148"/>
        <v>0</v>
      </c>
      <c r="I514" s="17"/>
      <c r="J514" s="36">
        <f t="shared" si="149"/>
        <v>0</v>
      </c>
    </row>
    <row r="515" spans="1:10" ht="13.55" customHeight="1">
      <c r="A515" s="49">
        <f t="shared" si="146"/>
        <v>45778</v>
      </c>
      <c r="B515" s="48">
        <f t="shared" ref="B515:B534" si="151">+B514+31</f>
        <v>45808</v>
      </c>
      <c r="C515" s="32">
        <f t="shared" si="141"/>
        <v>31</v>
      </c>
      <c r="D515" s="29">
        <v>365</v>
      </c>
      <c r="E515" s="33">
        <v>0.05</v>
      </c>
      <c r="F515" s="34">
        <f>SUM($I$7:I515)</f>
        <v>0</v>
      </c>
      <c r="G515" s="35">
        <f t="shared" si="147"/>
        <v>0</v>
      </c>
      <c r="H515" s="36">
        <f t="shared" si="148"/>
        <v>0</v>
      </c>
      <c r="I515" s="17"/>
      <c r="J515" s="36">
        <f t="shared" si="149"/>
        <v>0</v>
      </c>
    </row>
    <row r="516" spans="1:10" ht="13.55" customHeight="1">
      <c r="A516" s="49">
        <f t="shared" si="146"/>
        <v>45809</v>
      </c>
      <c r="B516" s="48">
        <v>45838</v>
      </c>
      <c r="C516" s="32">
        <f t="shared" si="141"/>
        <v>30</v>
      </c>
      <c r="D516" s="29">
        <v>365</v>
      </c>
      <c r="E516" s="33">
        <v>0.05</v>
      </c>
      <c r="F516" s="34">
        <f>SUM($I$7:I516)</f>
        <v>0</v>
      </c>
      <c r="G516" s="35">
        <f t="shared" si="147"/>
        <v>0</v>
      </c>
      <c r="H516" s="36">
        <f t="shared" si="148"/>
        <v>0</v>
      </c>
      <c r="I516" s="17"/>
      <c r="J516" s="36">
        <f t="shared" si="149"/>
        <v>0</v>
      </c>
    </row>
    <row r="517" spans="1:10" ht="13.55" customHeight="1">
      <c r="A517" s="49">
        <f t="shared" si="146"/>
        <v>45839</v>
      </c>
      <c r="B517" s="48">
        <f t="shared" si="151"/>
        <v>45869</v>
      </c>
      <c r="C517" s="32">
        <f t="shared" si="141"/>
        <v>31</v>
      </c>
      <c r="D517" s="29">
        <v>365</v>
      </c>
      <c r="E517" s="33">
        <v>0.05</v>
      </c>
      <c r="F517" s="34">
        <f>SUM($I$7:I517)</f>
        <v>0</v>
      </c>
      <c r="G517" s="35">
        <f t="shared" si="147"/>
        <v>0</v>
      </c>
      <c r="H517" s="36">
        <f t="shared" si="148"/>
        <v>0</v>
      </c>
      <c r="I517" s="17"/>
      <c r="J517" s="36">
        <f t="shared" si="149"/>
        <v>0</v>
      </c>
    </row>
    <row r="518" spans="1:10" ht="13.55" customHeight="1">
      <c r="A518" s="49">
        <f t="shared" si="146"/>
        <v>45870</v>
      </c>
      <c r="B518" s="48">
        <f t="shared" si="151"/>
        <v>45900</v>
      </c>
      <c r="C518" s="32">
        <f t="shared" si="141"/>
        <v>31</v>
      </c>
      <c r="D518" s="29">
        <v>365</v>
      </c>
      <c r="E518" s="33">
        <v>0.05</v>
      </c>
      <c r="F518" s="34">
        <f>SUM($I$7:I518)</f>
        <v>0</v>
      </c>
      <c r="G518" s="35">
        <f t="shared" si="147"/>
        <v>0</v>
      </c>
      <c r="H518" s="36">
        <f t="shared" si="148"/>
        <v>0</v>
      </c>
      <c r="I518" s="17"/>
      <c r="J518" s="36">
        <f t="shared" si="149"/>
        <v>0</v>
      </c>
    </row>
    <row r="519" spans="1:10" ht="13.55" customHeight="1">
      <c r="A519" s="49">
        <f t="shared" si="146"/>
        <v>45901</v>
      </c>
      <c r="B519" s="48">
        <v>45930</v>
      </c>
      <c r="C519" s="32">
        <f t="shared" si="141"/>
        <v>30</v>
      </c>
      <c r="D519" s="29">
        <v>365</v>
      </c>
      <c r="E519" s="33">
        <v>0.05</v>
      </c>
      <c r="F519" s="34">
        <f>SUM($I$7:I519)</f>
        <v>0</v>
      </c>
      <c r="G519" s="35">
        <f t="shared" si="147"/>
        <v>0</v>
      </c>
      <c r="H519" s="36">
        <f t="shared" si="148"/>
        <v>0</v>
      </c>
      <c r="I519" s="17"/>
      <c r="J519" s="36">
        <f t="shared" si="149"/>
        <v>0</v>
      </c>
    </row>
    <row r="520" spans="1:10" ht="13.55" customHeight="1">
      <c r="A520" s="49">
        <f t="shared" si="146"/>
        <v>45931</v>
      </c>
      <c r="B520" s="48">
        <f t="shared" si="151"/>
        <v>45961</v>
      </c>
      <c r="C520" s="32">
        <f t="shared" si="141"/>
        <v>31</v>
      </c>
      <c r="D520" s="29">
        <v>365</v>
      </c>
      <c r="E520" s="33">
        <v>0.05</v>
      </c>
      <c r="F520" s="34">
        <f>SUM($I$7:I520)</f>
        <v>0</v>
      </c>
      <c r="G520" s="35">
        <f t="shared" si="147"/>
        <v>0</v>
      </c>
      <c r="H520" s="36">
        <f t="shared" si="148"/>
        <v>0</v>
      </c>
      <c r="I520" s="17"/>
      <c r="J520" s="36">
        <f t="shared" si="149"/>
        <v>0</v>
      </c>
    </row>
    <row r="521" spans="1:10" ht="13.55" customHeight="1">
      <c r="A521" s="49">
        <f t="shared" si="146"/>
        <v>45962</v>
      </c>
      <c r="B521" s="48">
        <v>45991</v>
      </c>
      <c r="C521" s="32">
        <f t="shared" si="141"/>
        <v>30</v>
      </c>
      <c r="D521" s="29">
        <v>365</v>
      </c>
      <c r="E521" s="33">
        <v>0.05</v>
      </c>
      <c r="F521" s="34">
        <f>SUM($I$7:I521)</f>
        <v>0</v>
      </c>
      <c r="G521" s="35">
        <f t="shared" si="147"/>
        <v>0</v>
      </c>
      <c r="H521" s="36">
        <f t="shared" si="148"/>
        <v>0</v>
      </c>
      <c r="I521" s="17"/>
      <c r="J521" s="36">
        <f t="shared" si="149"/>
        <v>0</v>
      </c>
    </row>
    <row r="522" spans="1:10" ht="13.55" customHeight="1">
      <c r="A522" s="49">
        <f t="shared" si="146"/>
        <v>45992</v>
      </c>
      <c r="B522" s="48">
        <f t="shared" si="151"/>
        <v>46022</v>
      </c>
      <c r="C522" s="32">
        <f t="shared" si="141"/>
        <v>31</v>
      </c>
      <c r="D522" s="29">
        <v>365</v>
      </c>
      <c r="E522" s="33">
        <v>0.05</v>
      </c>
      <c r="F522" s="34">
        <f>SUM($I$7:I522)</f>
        <v>0</v>
      </c>
      <c r="G522" s="35">
        <f t="shared" si="147"/>
        <v>0</v>
      </c>
      <c r="H522" s="36">
        <f t="shared" si="148"/>
        <v>0</v>
      </c>
      <c r="I522" s="17"/>
      <c r="J522" s="36">
        <f t="shared" si="149"/>
        <v>0</v>
      </c>
    </row>
    <row r="523" spans="1:10" ht="13.55" customHeight="1">
      <c r="A523" s="49">
        <f t="shared" ref="A523:A531" si="152">+B522+1</f>
        <v>46023</v>
      </c>
      <c r="B523" s="48">
        <f t="shared" si="151"/>
        <v>46053</v>
      </c>
      <c r="C523" s="32">
        <f t="shared" ref="C523:C531" si="153">+B523-A523+1</f>
        <v>31</v>
      </c>
      <c r="D523" s="29">
        <v>365</v>
      </c>
      <c r="E523" s="33">
        <v>0.05</v>
      </c>
      <c r="F523" s="34">
        <f>SUM($I$7:I523)</f>
        <v>0</v>
      </c>
      <c r="G523" s="35">
        <f t="shared" ref="G523:G531" si="154">ROUND(ROUND(E523/D523,10)*C523*F523,14)</f>
        <v>0</v>
      </c>
      <c r="H523" s="36">
        <f t="shared" ref="H523:H531" si="155">+F523+J523</f>
        <v>0</v>
      </c>
      <c r="I523" s="17"/>
      <c r="J523" s="36">
        <f t="shared" ref="J523:J531" si="156">+J522+G523</f>
        <v>0</v>
      </c>
    </row>
    <row r="524" spans="1:10" ht="13.55" customHeight="1">
      <c r="A524" s="49">
        <f t="shared" si="152"/>
        <v>46054</v>
      </c>
      <c r="B524" s="48">
        <v>46081</v>
      </c>
      <c r="C524" s="32">
        <f t="shared" si="153"/>
        <v>28</v>
      </c>
      <c r="D524" s="29">
        <v>365</v>
      </c>
      <c r="E524" s="33">
        <v>0.05</v>
      </c>
      <c r="F524" s="34">
        <f>SUM($I$7:I524)</f>
        <v>0</v>
      </c>
      <c r="G524" s="35">
        <f t="shared" si="154"/>
        <v>0</v>
      </c>
      <c r="H524" s="36">
        <f t="shared" si="155"/>
        <v>0</v>
      </c>
      <c r="I524" s="17"/>
      <c r="J524" s="36">
        <f t="shared" si="156"/>
        <v>0</v>
      </c>
    </row>
    <row r="525" spans="1:10" ht="13.55" customHeight="1">
      <c r="A525" s="49">
        <f t="shared" si="152"/>
        <v>46082</v>
      </c>
      <c r="B525" s="48">
        <f t="shared" si="151"/>
        <v>46112</v>
      </c>
      <c r="C525" s="32">
        <f t="shared" si="153"/>
        <v>31</v>
      </c>
      <c r="D525" s="29">
        <v>365</v>
      </c>
      <c r="E525" s="33">
        <v>0.05</v>
      </c>
      <c r="F525" s="34">
        <f>SUM($I$7:I525)</f>
        <v>0</v>
      </c>
      <c r="G525" s="35">
        <f t="shared" si="154"/>
        <v>0</v>
      </c>
      <c r="H525" s="36">
        <f t="shared" si="155"/>
        <v>0</v>
      </c>
      <c r="I525" s="17"/>
      <c r="J525" s="36">
        <f t="shared" si="156"/>
        <v>0</v>
      </c>
    </row>
    <row r="526" spans="1:10" ht="13.55" customHeight="1">
      <c r="A526" s="49">
        <f t="shared" si="152"/>
        <v>46113</v>
      </c>
      <c r="B526" s="48">
        <v>46142</v>
      </c>
      <c r="C526" s="32">
        <f t="shared" si="153"/>
        <v>30</v>
      </c>
      <c r="D526" s="29">
        <v>365</v>
      </c>
      <c r="E526" s="33">
        <v>0.05</v>
      </c>
      <c r="F526" s="34">
        <f>SUM($I$7:I526)</f>
        <v>0</v>
      </c>
      <c r="G526" s="35">
        <f t="shared" si="154"/>
        <v>0</v>
      </c>
      <c r="H526" s="36">
        <f t="shared" si="155"/>
        <v>0</v>
      </c>
      <c r="I526" s="17"/>
      <c r="J526" s="36">
        <f t="shared" si="156"/>
        <v>0</v>
      </c>
    </row>
    <row r="527" spans="1:10" ht="13.55" customHeight="1">
      <c r="A527" s="49">
        <f t="shared" si="152"/>
        <v>46143</v>
      </c>
      <c r="B527" s="48">
        <f t="shared" si="151"/>
        <v>46173</v>
      </c>
      <c r="C527" s="32">
        <f t="shared" si="153"/>
        <v>31</v>
      </c>
      <c r="D527" s="29">
        <v>365</v>
      </c>
      <c r="E527" s="33">
        <v>0.05</v>
      </c>
      <c r="F527" s="34">
        <f>SUM($I$7:I527)</f>
        <v>0</v>
      </c>
      <c r="G527" s="35">
        <f t="shared" si="154"/>
        <v>0</v>
      </c>
      <c r="H527" s="36">
        <f t="shared" si="155"/>
        <v>0</v>
      </c>
      <c r="I527" s="17"/>
      <c r="J527" s="36">
        <f t="shared" si="156"/>
        <v>0</v>
      </c>
    </row>
    <row r="528" spans="1:10" ht="13.55" customHeight="1">
      <c r="A528" s="49">
        <f t="shared" si="152"/>
        <v>46174</v>
      </c>
      <c r="B528" s="48">
        <v>46203</v>
      </c>
      <c r="C528" s="32">
        <f t="shared" si="153"/>
        <v>30</v>
      </c>
      <c r="D528" s="29">
        <v>365</v>
      </c>
      <c r="E528" s="33">
        <v>0.05</v>
      </c>
      <c r="F528" s="34">
        <f>SUM($I$7:I528)</f>
        <v>0</v>
      </c>
      <c r="G528" s="35">
        <f t="shared" si="154"/>
        <v>0</v>
      </c>
      <c r="H528" s="36">
        <f t="shared" si="155"/>
        <v>0</v>
      </c>
      <c r="I528" s="17"/>
      <c r="J528" s="36">
        <f t="shared" si="156"/>
        <v>0</v>
      </c>
    </row>
    <row r="529" spans="1:10" ht="13.55" customHeight="1">
      <c r="A529" s="49">
        <f t="shared" si="152"/>
        <v>46204</v>
      </c>
      <c r="B529" s="48">
        <f t="shared" si="151"/>
        <v>46234</v>
      </c>
      <c r="C529" s="32">
        <f t="shared" si="153"/>
        <v>31</v>
      </c>
      <c r="D529" s="29">
        <v>365</v>
      </c>
      <c r="E529" s="33">
        <v>0.05</v>
      </c>
      <c r="F529" s="34">
        <f>SUM($I$7:I529)</f>
        <v>0</v>
      </c>
      <c r="G529" s="35">
        <f t="shared" si="154"/>
        <v>0</v>
      </c>
      <c r="H529" s="36">
        <f t="shared" si="155"/>
        <v>0</v>
      </c>
      <c r="I529" s="17"/>
      <c r="J529" s="36">
        <f t="shared" si="156"/>
        <v>0</v>
      </c>
    </row>
    <row r="530" spans="1:10" ht="13.55" customHeight="1">
      <c r="A530" s="49">
        <f t="shared" si="152"/>
        <v>46235</v>
      </c>
      <c r="B530" s="48">
        <f t="shared" si="151"/>
        <v>46265</v>
      </c>
      <c r="C530" s="32">
        <f t="shared" si="153"/>
        <v>31</v>
      </c>
      <c r="D530" s="29">
        <v>365</v>
      </c>
      <c r="E530" s="33">
        <v>0.05</v>
      </c>
      <c r="F530" s="34">
        <f>SUM($I$7:I530)</f>
        <v>0</v>
      </c>
      <c r="G530" s="35">
        <f t="shared" si="154"/>
        <v>0</v>
      </c>
      <c r="H530" s="36">
        <f t="shared" si="155"/>
        <v>0</v>
      </c>
      <c r="I530" s="17"/>
      <c r="J530" s="36">
        <f t="shared" si="156"/>
        <v>0</v>
      </c>
    </row>
    <row r="531" spans="1:10" ht="13.55" customHeight="1">
      <c r="A531" s="49">
        <f t="shared" si="152"/>
        <v>46266</v>
      </c>
      <c r="B531" s="48">
        <v>46295</v>
      </c>
      <c r="C531" s="32">
        <f t="shared" si="153"/>
        <v>30</v>
      </c>
      <c r="D531" s="29">
        <v>365</v>
      </c>
      <c r="E531" s="33">
        <v>0.05</v>
      </c>
      <c r="F531" s="34">
        <f>SUM($I$7:I531)</f>
        <v>0</v>
      </c>
      <c r="G531" s="35">
        <f t="shared" si="154"/>
        <v>0</v>
      </c>
      <c r="H531" s="36">
        <f t="shared" si="155"/>
        <v>0</v>
      </c>
      <c r="I531" s="17"/>
      <c r="J531" s="36">
        <f t="shared" si="156"/>
        <v>0</v>
      </c>
    </row>
    <row r="532" spans="1:10" ht="13.55" customHeight="1">
      <c r="A532" s="49">
        <f t="shared" ref="A532:A534" si="157">+B531+1</f>
        <v>46296</v>
      </c>
      <c r="B532" s="48">
        <f t="shared" si="151"/>
        <v>46326</v>
      </c>
      <c r="C532" s="32">
        <f t="shared" ref="C532:C534" si="158">+B532-A532+1</f>
        <v>31</v>
      </c>
      <c r="D532" s="29">
        <v>365</v>
      </c>
      <c r="E532" s="33">
        <v>0.05</v>
      </c>
      <c r="F532" s="34">
        <f>SUM($I$7:I532)</f>
        <v>0</v>
      </c>
      <c r="G532" s="35">
        <f t="shared" ref="G532:G534" si="159">ROUND(ROUND(E532/D532,10)*C532*F532,14)</f>
        <v>0</v>
      </c>
      <c r="H532" s="36">
        <f t="shared" ref="H532:H534" si="160">+F532+J532</f>
        <v>0</v>
      </c>
      <c r="I532" s="17"/>
      <c r="J532" s="36">
        <f t="shared" ref="J532:J534" si="161">+J531+G532</f>
        <v>0</v>
      </c>
    </row>
    <row r="533" spans="1:10" ht="13.55" customHeight="1">
      <c r="A533" s="49">
        <f t="shared" si="157"/>
        <v>46327</v>
      </c>
      <c r="B533" s="48">
        <v>46356</v>
      </c>
      <c r="C533" s="32">
        <f t="shared" si="158"/>
        <v>30</v>
      </c>
      <c r="D533" s="29">
        <v>365</v>
      </c>
      <c r="E533" s="33">
        <v>0.05</v>
      </c>
      <c r="F533" s="34">
        <f>SUM($I$7:I533)</f>
        <v>0</v>
      </c>
      <c r="G533" s="35">
        <f t="shared" si="159"/>
        <v>0</v>
      </c>
      <c r="H533" s="36">
        <f t="shared" si="160"/>
        <v>0</v>
      </c>
      <c r="I533" s="17"/>
      <c r="J533" s="36">
        <f t="shared" si="161"/>
        <v>0</v>
      </c>
    </row>
    <row r="534" spans="1:10" ht="13.55" customHeight="1">
      <c r="A534" s="49">
        <f t="shared" si="157"/>
        <v>46357</v>
      </c>
      <c r="B534" s="48">
        <f t="shared" si="151"/>
        <v>46387</v>
      </c>
      <c r="C534" s="32">
        <f t="shared" si="158"/>
        <v>31</v>
      </c>
      <c r="D534" s="29">
        <v>365</v>
      </c>
      <c r="E534" s="33">
        <v>0.05</v>
      </c>
      <c r="F534" s="34">
        <f>SUM($I$7:I534)</f>
        <v>0</v>
      </c>
      <c r="G534" s="35">
        <f t="shared" si="159"/>
        <v>0</v>
      </c>
      <c r="H534" s="36">
        <f t="shared" si="160"/>
        <v>0</v>
      </c>
      <c r="I534" s="17"/>
      <c r="J534" s="36">
        <f t="shared" si="161"/>
        <v>0</v>
      </c>
    </row>
    <row r="535" spans="1:10" ht="13.55" customHeight="1">
      <c r="A535" s="49"/>
      <c r="B535" s="48"/>
      <c r="C535" s="32"/>
      <c r="D535" s="29"/>
      <c r="E535" s="33"/>
      <c r="F535" s="34"/>
      <c r="G535" s="35"/>
      <c r="H535" s="36"/>
      <c r="I535" s="17"/>
      <c r="J535" s="36"/>
    </row>
    <row r="536" spans="1:10" s="73" customFormat="1" ht="17.45" customHeight="1">
      <c r="A536" s="55" t="s">
        <v>47</v>
      </c>
      <c r="B536" s="56"/>
      <c r="C536" s="67"/>
      <c r="D536" s="68"/>
      <c r="E536" s="69"/>
      <c r="F536" s="70"/>
      <c r="G536" s="71"/>
      <c r="H536" s="72"/>
      <c r="I536" s="63"/>
      <c r="J536" s="72"/>
    </row>
    <row r="537" spans="1:10" s="73" customFormat="1" ht="13.55" customHeight="1">
      <c r="A537" s="55"/>
      <c r="B537" s="56"/>
      <c r="C537" s="67"/>
      <c r="D537" s="68"/>
      <c r="E537" s="69"/>
      <c r="F537" s="70"/>
      <c r="G537" s="71"/>
      <c r="H537" s="72"/>
      <c r="I537" s="63"/>
      <c r="J537" s="72"/>
    </row>
    <row r="538" spans="1:10" s="73" customFormat="1" ht="13.55" customHeight="1">
      <c r="A538" s="55"/>
      <c r="B538" s="56"/>
      <c r="C538" s="67"/>
      <c r="D538" s="68"/>
      <c r="E538" s="69"/>
      <c r="F538" s="70"/>
      <c r="G538" s="71"/>
      <c r="H538" s="72"/>
      <c r="I538" s="63"/>
      <c r="J538" s="72"/>
    </row>
    <row r="539" spans="1:10" s="73" customFormat="1" ht="27.65" customHeight="1">
      <c r="A539" s="66" t="str">
        <f>'Oil And Gas Underpayments'!A541</f>
        <v>NOTE:  Interest Rates for 010/01/2025 - 12/31/2026 are for Projection Purposes ONLY and DO NOT reflect the actual interest rates!!!</v>
      </c>
      <c r="B539" s="56"/>
      <c r="C539" s="67"/>
      <c r="D539" s="68"/>
      <c r="E539" s="69"/>
      <c r="F539" s="70"/>
      <c r="G539" s="71"/>
      <c r="H539" s="72"/>
      <c r="I539" s="63"/>
      <c r="J539" s="72"/>
    </row>
    <row r="540" spans="1:10" s="73" customFormat="1" ht="13.55" customHeight="1">
      <c r="A540" s="78"/>
      <c r="B540" s="56"/>
      <c r="C540" s="67"/>
      <c r="D540" s="68"/>
      <c r="E540" s="69"/>
      <c r="F540" s="70"/>
      <c r="G540" s="71"/>
      <c r="H540" s="72"/>
      <c r="I540" s="63"/>
      <c r="J540" s="72"/>
    </row>
    <row r="541" spans="1:10" s="73" customFormat="1">
      <c r="C541" s="79"/>
      <c r="D541" s="79"/>
      <c r="E541" s="79"/>
    </row>
    <row r="542" spans="1:10" s="73" customFormat="1" ht="28.25">
      <c r="A542" s="66" t="s">
        <v>33</v>
      </c>
      <c r="C542" s="79"/>
      <c r="D542" s="79"/>
      <c r="E542" s="79"/>
    </row>
    <row r="543" spans="1:10" s="73" customFormat="1" ht="28.25">
      <c r="A543" s="66" t="s">
        <v>38</v>
      </c>
      <c r="C543" s="79"/>
      <c r="D543" s="79"/>
      <c r="E543" s="79"/>
    </row>
    <row r="544" spans="1:10" s="73" customFormat="1" ht="28.25">
      <c r="A544" s="66" t="s">
        <v>35</v>
      </c>
      <c r="C544" s="79"/>
      <c r="D544" s="79"/>
      <c r="E544" s="79"/>
    </row>
    <row r="545" spans="1:5" s="73" customFormat="1">
      <c r="C545" s="79"/>
      <c r="D545" s="79"/>
      <c r="E545" s="79"/>
    </row>
    <row r="546" spans="1:5" s="73" customFormat="1" ht="30.55">
      <c r="A546" s="75" t="s">
        <v>21</v>
      </c>
    </row>
    <row r="547" spans="1:5" s="73" customFormat="1" ht="17.850000000000001">
      <c r="A547" s="55" t="s">
        <v>0</v>
      </c>
    </row>
    <row r="548" spans="1:5" s="73" customFormat="1" ht="22.5">
      <c r="A548" s="80" t="s">
        <v>1</v>
      </c>
    </row>
    <row r="549" spans="1:5" s="73" customFormat="1" ht="22.5">
      <c r="A549" s="80" t="s">
        <v>2</v>
      </c>
    </row>
    <row r="550" spans="1:5" s="73" customFormat="1" ht="22.5">
      <c r="A550" s="80" t="s">
        <v>3</v>
      </c>
    </row>
    <row r="551" spans="1:5" s="73" customFormat="1" ht="22.5">
      <c r="A551" s="80" t="s">
        <v>4</v>
      </c>
    </row>
    <row r="552" spans="1:5" s="73" customFormat="1" ht="22.5">
      <c r="A552" s="80" t="s">
        <v>5</v>
      </c>
    </row>
    <row r="553" spans="1:5" s="73" customFormat="1" ht="22.5">
      <c r="A553" s="80" t="s">
        <v>6</v>
      </c>
    </row>
    <row r="554" spans="1:5" s="73" customFormat="1" ht="22.5">
      <c r="A554" s="80" t="s">
        <v>7</v>
      </c>
    </row>
    <row r="555" spans="1:5" s="73" customFormat="1" ht="22.5">
      <c r="A555" s="80" t="s">
        <v>8</v>
      </c>
    </row>
    <row r="556" spans="1:5" s="73" customFormat="1" ht="22.5">
      <c r="A556" s="80" t="str">
        <f>'Oil And Gas Underpayments'!A554</f>
        <v>If you have any questions please contact Jessica Sheets @ 303-231-3401</v>
      </c>
    </row>
  </sheetData>
  <phoneticPr fontId="2" type="noConversion"/>
  <dataValidations count="8">
    <dataValidation type="custom" allowBlank="1" showInputMessage="1" showErrorMessage="1" sqref="A547:A555" xr:uid="{00000000-0002-0000-0100-000000000000}">
      <formula1>"~~~~~~~~~~~~~~~~~~~~~~~~~~~~~~~~~~~~~~~~~~~~~~~~~~~~~~~~~~~~~~~~~~~~~~~~"</formula1>
    </dataValidation>
    <dataValidation type="custom" allowBlank="1" showInputMessage="1" showErrorMessage="1" sqref="A6:D6 E6:E288" xr:uid="{00000000-0002-0000-0100-000001000000}">
      <formula1>"~~~~~~~~~~~~~~~~~~~~~~~~~~~~~~~~~~~~~~~~~~~~~~~~~~~~~~~"</formula1>
    </dataValidation>
    <dataValidation type="custom" errorStyle="warning" allowBlank="1" showInputMessage="1" showErrorMessage="1" errorTitle="You are about to change a date" error="Are you sure you want to change the starting date of the period?  This will effect the interest calculation._x000a__x000a_Click &quot;Yes&quot; to continue, &quot;No&quot; to enter another value, or &quot;cancel&quot; to go back to the original entry." sqref="A540 A7:A535" xr:uid="{00000000-0002-0000-0100-000002000000}">
      <formula1>"~~~~~~~~~~~~~~~~~~~~~~~~~~~~~~~~~~~~~~~"</formula1>
    </dataValidation>
    <dataValidation type="custom" allowBlank="1" showInputMessage="1" showErrorMessage="1" sqref="E289:E306" xr:uid="{00000000-0002-0000-0100-000003000000}">
      <formula1>0</formula1>
    </dataValidation>
    <dataValidation type="list" allowBlank="1" showInputMessage="1" showErrorMessage="1" sqref="E307:E312" xr:uid="{00000000-0002-0000-0100-000004000000}">
      <formula1>"44546"</formula1>
    </dataValidation>
    <dataValidation type="custom" allowBlank="1" showInputMessage="1" showErrorMessage="1" errorTitle="Do Not Enter Data in this Cell" error="This cell contains a calculated value.  No user input is allowed." sqref="C7:C540" xr:uid="{00000000-0002-0000-0100-000005000000}">
      <formula1>"~~~~~~~~~~~~~~~~~~~~~~~~~~~~~~~~~~~~~~~~~~~~~~~~~~~~~~~`"</formula1>
    </dataValidation>
    <dataValidation type="custom" errorStyle="warning" allowBlank="1" showInputMessage="1" showErrorMessage="1" errorTitle="You are about to change a date" error="Are you sure you want to change the ending date of the period?  This will effect the interest calculation._x000a__x000a_Click &quot;yes&quot; to continue, &quot;no&quot; to enter another value, or &quot;cancel&quot; to go back to the original entry." sqref="B7:B540" xr:uid="{00000000-0002-0000-0100-000006000000}">
      <formula1>"~~~~~~~~~~~~~~~~~~~~~~~~~~~~~~~~~~~~~~~"</formula1>
    </dataValidation>
    <dataValidation type="whole" allowBlank="1" showInputMessage="1" showErrorMessage="1" sqref="D7:D65580" xr:uid="{00000000-0002-0000-0100-000007000000}">
      <formula1>365</formula1>
      <formula2>366</formula2>
    </dataValidation>
  </dataValidations>
  <pageMargins left="0.75" right="0.75" top="1" bottom="1" header="0.5" footer="0.5"/>
  <pageSetup scale="38" fitToHeight="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showRowColHeaders="0" showOutlineSymbols="0" workbookViewId="0">
      <selection activeCell="G11" sqref="G11"/>
    </sheetView>
  </sheetViews>
  <sheetFormatPr defaultRowHeight="12.7"/>
  <cols>
    <col min="4" max="4" width="24.5546875" bestFit="1" customWidth="1"/>
    <col min="5" max="5" width="17.44140625" bestFit="1" customWidth="1"/>
  </cols>
  <sheetData>
    <row r="1" spans="1:10" ht="20.75">
      <c r="A1" s="22"/>
      <c r="B1" s="22"/>
      <c r="C1" s="22"/>
      <c r="D1" s="52" t="s">
        <v>39</v>
      </c>
      <c r="F1" s="22"/>
      <c r="G1" s="22"/>
      <c r="H1" s="22"/>
      <c r="I1" s="22"/>
      <c r="J1" s="22"/>
    </row>
    <row r="2" spans="1:10" ht="20.75">
      <c r="A2" s="22"/>
      <c r="B2" s="22"/>
      <c r="C2" s="22"/>
      <c r="D2" s="52" t="s">
        <v>23</v>
      </c>
      <c r="E2" s="81"/>
      <c r="F2" s="22"/>
      <c r="G2" s="22"/>
      <c r="H2" s="22"/>
      <c r="I2" s="22"/>
      <c r="J2" s="22"/>
    </row>
    <row r="3" spans="1:10" ht="20.75">
      <c r="A3" s="22"/>
      <c r="B3" s="22"/>
      <c r="C3" s="22"/>
      <c r="D3" s="23"/>
      <c r="E3" s="81"/>
      <c r="F3" s="22"/>
      <c r="G3" s="22"/>
      <c r="H3" s="22"/>
      <c r="I3" s="22"/>
      <c r="J3" s="22"/>
    </row>
    <row r="4" spans="1:10">
      <c r="A4" s="22"/>
      <c r="B4" s="22"/>
      <c r="C4" s="22"/>
      <c r="D4" s="24" t="s">
        <v>24</v>
      </c>
      <c r="E4" s="88"/>
      <c r="F4" s="22"/>
      <c r="G4" s="22"/>
      <c r="H4" s="22"/>
      <c r="I4" s="22"/>
      <c r="J4" s="22"/>
    </row>
    <row r="5" spans="1:10">
      <c r="A5" s="22"/>
      <c r="B5" s="22"/>
      <c r="C5" s="22"/>
      <c r="D5" s="24" t="s">
        <v>34</v>
      </c>
      <c r="E5" s="82"/>
      <c r="F5" s="22"/>
      <c r="G5" s="22"/>
      <c r="H5" s="22"/>
      <c r="I5" s="22"/>
      <c r="J5" s="22"/>
    </row>
    <row r="6" spans="1:10">
      <c r="A6" s="22"/>
      <c r="B6" s="22"/>
      <c r="C6" s="22"/>
      <c r="D6" s="24" t="s">
        <v>25</v>
      </c>
      <c r="E6" s="89"/>
      <c r="F6" s="22"/>
      <c r="G6" s="22"/>
      <c r="H6" s="22"/>
      <c r="I6" s="22"/>
      <c r="J6" s="22"/>
    </row>
    <row r="7" spans="1:10">
      <c r="A7" s="22"/>
      <c r="B7" s="22"/>
      <c r="C7" s="22"/>
      <c r="D7" t="s">
        <v>26</v>
      </c>
      <c r="E7" s="25">
        <f>+E5/365*E6*E4</f>
        <v>0</v>
      </c>
      <c r="F7" s="22"/>
      <c r="G7" s="22"/>
      <c r="H7" s="22"/>
      <c r="I7" s="22"/>
      <c r="J7" s="22"/>
    </row>
    <row r="8" spans="1:10">
      <c r="A8" s="22"/>
      <c r="B8" s="22"/>
      <c r="C8" s="22"/>
      <c r="D8" s="22"/>
      <c r="E8" s="46"/>
      <c r="F8" s="22"/>
      <c r="G8" s="22"/>
      <c r="H8" s="22"/>
      <c r="I8" s="22"/>
      <c r="J8" s="22"/>
    </row>
    <row r="9" spans="1:10">
      <c r="A9" s="22"/>
      <c r="B9" s="22"/>
      <c r="C9" s="22"/>
      <c r="D9" s="22"/>
      <c r="E9" s="46"/>
      <c r="F9" s="22"/>
      <c r="G9" s="22"/>
      <c r="H9" s="22"/>
      <c r="I9" s="22"/>
      <c r="J9" s="22"/>
    </row>
    <row r="10" spans="1:10">
      <c r="A10" s="22"/>
      <c r="B10" s="22"/>
      <c r="C10" s="22"/>
      <c r="D10" s="22"/>
      <c r="E10" s="46"/>
      <c r="F10" s="22"/>
      <c r="G10" s="22"/>
      <c r="H10" s="22"/>
      <c r="I10" s="22"/>
      <c r="J10" s="22"/>
    </row>
    <row r="11" spans="1:10">
      <c r="A11" s="22"/>
      <c r="B11" s="22"/>
      <c r="C11" s="22"/>
      <c r="D11" s="22"/>
      <c r="E11" s="46"/>
      <c r="F11" s="22"/>
      <c r="G11" s="22"/>
      <c r="H11" s="22"/>
      <c r="I11" s="22"/>
      <c r="J11" s="22"/>
    </row>
    <row r="12" spans="1:10" ht="20.75">
      <c r="A12" s="22"/>
      <c r="B12" s="22"/>
      <c r="C12" s="22"/>
      <c r="D12" s="53" t="s">
        <v>40</v>
      </c>
      <c r="E12" s="83"/>
      <c r="F12" s="22"/>
      <c r="G12" s="22"/>
      <c r="H12" s="22"/>
      <c r="I12" s="22"/>
      <c r="J12" s="22"/>
    </row>
    <row r="13" spans="1:10" ht="20.75">
      <c r="A13" s="22"/>
      <c r="B13" s="22"/>
      <c r="C13" s="22"/>
      <c r="D13" s="54" t="s">
        <v>41</v>
      </c>
      <c r="E13" s="84"/>
      <c r="F13" s="22"/>
      <c r="G13" s="22"/>
      <c r="H13" s="22"/>
      <c r="I13" s="22"/>
      <c r="J13" s="22"/>
    </row>
    <row r="14" spans="1:10" ht="20.75">
      <c r="A14" s="22"/>
      <c r="B14" s="22"/>
      <c r="C14" s="22"/>
      <c r="D14" s="26"/>
      <c r="E14" s="85"/>
      <c r="F14" s="22"/>
      <c r="G14" s="22"/>
      <c r="H14" s="22"/>
      <c r="I14" s="22"/>
      <c r="J14" s="22"/>
    </row>
    <row r="15" spans="1:10">
      <c r="A15" s="22"/>
      <c r="B15" s="22"/>
      <c r="C15" s="22"/>
      <c r="D15" s="27" t="s">
        <v>24</v>
      </c>
      <c r="E15" s="90"/>
      <c r="F15" s="22"/>
      <c r="G15" s="22"/>
      <c r="H15" s="22"/>
      <c r="I15" s="22"/>
      <c r="J15" s="22"/>
    </row>
    <row r="16" spans="1:10">
      <c r="A16" s="22"/>
      <c r="B16" s="22"/>
      <c r="C16" s="22"/>
      <c r="D16" s="27" t="s">
        <v>34</v>
      </c>
      <c r="E16" s="86"/>
      <c r="F16" s="22"/>
      <c r="G16" s="22"/>
      <c r="H16" s="22"/>
      <c r="I16" s="22"/>
      <c r="J16" s="22"/>
    </row>
    <row r="17" spans="1:10">
      <c r="A17" s="22"/>
      <c r="B17" s="22"/>
      <c r="C17" s="22"/>
      <c r="D17" s="27" t="s">
        <v>27</v>
      </c>
      <c r="E17" s="91"/>
      <c r="F17" s="22"/>
      <c r="G17" s="22"/>
      <c r="H17" s="22"/>
      <c r="I17" s="22"/>
      <c r="J17" s="22"/>
    </row>
    <row r="18" spans="1:10">
      <c r="A18" s="22"/>
      <c r="B18" s="22"/>
      <c r="C18" s="22"/>
      <c r="D18" s="27" t="s">
        <v>25</v>
      </c>
      <c r="E18" s="87"/>
      <c r="F18" s="22"/>
      <c r="G18" s="22"/>
      <c r="H18" s="22"/>
      <c r="I18" s="22"/>
      <c r="J18" s="22"/>
    </row>
    <row r="19" spans="1:10">
      <c r="A19" s="22"/>
      <c r="B19" s="22"/>
      <c r="C19" s="22"/>
      <c r="D19" s="27" t="s">
        <v>26</v>
      </c>
      <c r="E19" s="92" t="e">
        <f>ROUND((POWER((1+ROUND(E16/E17,10)),E18)-1),14)*E15</f>
        <v>#DIV/0!</v>
      </c>
      <c r="F19" s="22"/>
      <c r="G19" s="22"/>
      <c r="H19" s="22"/>
      <c r="I19" s="22"/>
      <c r="J19" s="22"/>
    </row>
    <row r="20" spans="1:10">
      <c r="A20" s="22"/>
      <c r="B20" s="22"/>
      <c r="C20" s="22"/>
      <c r="D20" s="22"/>
      <c r="E20" s="46"/>
      <c r="F20" s="22"/>
      <c r="G20" s="22"/>
      <c r="H20" s="22"/>
      <c r="I20" s="22"/>
      <c r="J20" s="22"/>
    </row>
    <row r="21" spans="1:10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A23" s="22"/>
      <c r="B23" s="22"/>
      <c r="C23" s="22"/>
      <c r="D23" s="22"/>
      <c r="E23" s="22"/>
      <c r="F23" s="22"/>
      <c r="G23" s="22"/>
      <c r="H23" s="22"/>
      <c r="I23" s="22"/>
      <c r="J23" s="22"/>
    </row>
  </sheetData>
  <phoneticPr fontId="2" type="noConversion"/>
  <dataValidations xWindow="458" yWindow="526" count="9">
    <dataValidation allowBlank="1" showInputMessage="1" showErrorMessage="1" promptTitle="Principle Amount" prompt="Enter the principle amount that you wish to calculate SIMPLE interest on." sqref="E4" xr:uid="{00000000-0002-0000-0200-000000000000}"/>
    <dataValidation allowBlank="1" showInputMessage="1" errorTitle="Interest Rate Entered Incorrect" promptTitle="Interest Rate" prompt="Enter the Annual Interest Rate" sqref="E5" xr:uid="{00000000-0002-0000-0200-000001000000}"/>
    <dataValidation type="whole" allowBlank="1" showInputMessage="1" showErrorMessage="1" errorTitle="Enter Days in Whole Numbers Only" error="You must enter the number of days in whole numbers only." promptTitle="Number of Days in the Period" prompt="Enter the number of days in the period that you are calculating SIMPLE interest" sqref="E6" xr:uid="{00000000-0002-0000-0200-000002000000}">
      <formula1>1</formula1>
      <formula2>9.99999999999999E+27</formula2>
    </dataValidation>
    <dataValidation type="custom" allowBlank="1" showInputMessage="1" showErrorMessage="1" errorTitle="Calculated Field" error="NO USER INPUT ALLOWED.  This is a calculated field." promptTitle="Interest Amount" prompt="This is a calculated value.  Do not enter anything in this cell." sqref="E7" xr:uid="{00000000-0002-0000-0200-000003000000}">
      <formula1>"~~~~~~~~~~~~~~~~"</formula1>
    </dataValidation>
    <dataValidation allowBlank="1" showInputMessage="1" showErrorMessage="1" promptTitle="Principle Amount" prompt="Enter the Principle Amount that you wish to Calculate COMPOUND Interest on" sqref="E15" xr:uid="{00000000-0002-0000-0200-000004000000}"/>
    <dataValidation allowBlank="1" showInputMessage="1" showErrorMessage="1" promptTitle="Interest Rate" prompt="Enter the Annual Interest Rate" sqref="E16" xr:uid="{00000000-0002-0000-0200-000005000000}"/>
    <dataValidation allowBlank="1" showInputMessage="1" showErrorMessage="1" promptTitle="Number of Days in the Year" prompt="Enter the number of days in the year that you are calculating COMPOUND interest" sqref="E17" xr:uid="{00000000-0002-0000-0200-000006000000}"/>
    <dataValidation allowBlank="1" showInputMessage="1" showErrorMessage="1" promptTitle="Number of Days in the Period" prompt="Enter the number of days in the period that you are calculating COMPOUND interest" sqref="E18" xr:uid="{00000000-0002-0000-0200-000007000000}"/>
    <dataValidation type="custom" allowBlank="1" showInputMessage="1" showErrorMessage="1" errorTitle="Calculated Field!" error="This is a calculated field.  No user input is allowed." promptTitle="Interest Amount" prompt="This is a calculated field.  Do not enter anything in this cell." sqref="E19" xr:uid="{00000000-0002-0000-0200-000008000000}">
      <formula1>"~~~~~~~~~~~~~~~~~~~~~"</formula1>
    </dataValidation>
  </dataValidations>
  <pageMargins left="0.75" right="0.75" top="1" bottom="1" header="0.5" footer="0.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topLeftCell="A5" workbookViewId="0">
      <selection activeCell="L20" sqref="L20"/>
    </sheetView>
  </sheetViews>
  <sheetFormatPr defaultRowHeight="12.7"/>
  <cols>
    <col min="1" max="1" width="10.5546875" customWidth="1"/>
    <col min="2" max="2" width="12" customWidth="1"/>
    <col min="6" max="6" width="14.5546875" customWidth="1"/>
    <col min="9" max="9" width="11.5546875" customWidth="1"/>
    <col min="10" max="10" width="14.88671875" customWidth="1"/>
  </cols>
  <sheetData>
    <row r="1" spans="1:10" s="64" customFormat="1" ht="30.55">
      <c r="A1" s="75" t="s">
        <v>42</v>
      </c>
      <c r="B1" s="73"/>
      <c r="C1" s="74"/>
      <c r="D1" s="74"/>
      <c r="E1" s="74"/>
      <c r="I1" s="73"/>
    </row>
    <row r="2" spans="1:10" s="64" customFormat="1" ht="17.850000000000001">
      <c r="A2" s="55" t="s">
        <v>0</v>
      </c>
      <c r="B2" s="73"/>
      <c r="I2" s="73"/>
    </row>
    <row r="3" spans="1:10" s="64" customFormat="1" ht="22.5">
      <c r="A3" s="80" t="s">
        <v>1</v>
      </c>
      <c r="B3" s="73"/>
      <c r="I3" s="73"/>
    </row>
    <row r="4" spans="1:10" s="64" customFormat="1" ht="22.5">
      <c r="A4" s="80" t="s">
        <v>2</v>
      </c>
      <c r="B4" s="73"/>
      <c r="I4" s="73"/>
    </row>
    <row r="5" spans="1:10" s="64" customFormat="1" ht="22.5">
      <c r="A5" s="80" t="s">
        <v>3</v>
      </c>
      <c r="B5" s="73"/>
      <c r="I5" s="73"/>
    </row>
    <row r="6" spans="1:10" s="64" customFormat="1" ht="22.5">
      <c r="A6" s="80" t="s">
        <v>4</v>
      </c>
      <c r="B6" s="73"/>
      <c r="I6" s="73"/>
    </row>
    <row r="7" spans="1:10" s="64" customFormat="1" ht="22.5">
      <c r="A7" s="80" t="s">
        <v>5</v>
      </c>
      <c r="B7" s="73"/>
      <c r="I7" s="73"/>
    </row>
    <row r="8" spans="1:10" s="64" customFormat="1" ht="22.5">
      <c r="A8" s="80" t="s">
        <v>6</v>
      </c>
      <c r="B8" s="73"/>
      <c r="I8" s="73"/>
    </row>
    <row r="9" spans="1:10" s="64" customFormat="1" ht="22.5">
      <c r="A9" s="80" t="s">
        <v>7</v>
      </c>
      <c r="B9" s="73"/>
      <c r="I9" s="73"/>
    </row>
    <row r="10" spans="1:10" s="64" customFormat="1" ht="22.5">
      <c r="A10" s="80" t="s">
        <v>8</v>
      </c>
      <c r="B10" s="73"/>
      <c r="I10" s="73"/>
    </row>
    <row r="11" spans="1:10" s="64" customFormat="1" ht="22.5">
      <c r="A11" s="80" t="s">
        <v>36</v>
      </c>
      <c r="B11" s="73"/>
      <c r="I11" s="73"/>
    </row>
    <row r="12" spans="1:10">
      <c r="A12" s="1"/>
      <c r="B12" s="1"/>
      <c r="I12" s="2"/>
    </row>
    <row r="13" spans="1:10" ht="22.5">
      <c r="B13" s="50"/>
      <c r="C13" s="50"/>
      <c r="D13" s="50"/>
      <c r="E13" s="50"/>
      <c r="F13" s="50" t="s">
        <v>9</v>
      </c>
      <c r="G13" s="50"/>
      <c r="H13" s="50"/>
      <c r="I13" s="50"/>
      <c r="J13" s="50"/>
    </row>
    <row r="14" spans="1:10" ht="22.5">
      <c r="B14" s="50"/>
      <c r="C14" s="50"/>
      <c r="D14" s="50"/>
      <c r="E14" s="50"/>
      <c r="F14" s="50" t="s">
        <v>28</v>
      </c>
      <c r="G14" s="50"/>
      <c r="H14" s="50"/>
      <c r="I14" s="50"/>
      <c r="J14" s="50"/>
    </row>
    <row r="15" spans="1:10">
      <c r="A15" s="4"/>
      <c r="B15" s="1"/>
      <c r="F15" s="5"/>
      <c r="I15" s="2"/>
    </row>
    <row r="16" spans="1:10" ht="63.4">
      <c r="A16" s="6" t="s">
        <v>11</v>
      </c>
      <c r="B16" s="6" t="s">
        <v>12</v>
      </c>
      <c r="C16" s="7" t="s">
        <v>13</v>
      </c>
      <c r="D16" s="7" t="s">
        <v>14</v>
      </c>
      <c r="E16" s="7" t="s">
        <v>15</v>
      </c>
      <c r="F16" s="8" t="s">
        <v>16</v>
      </c>
      <c r="G16" s="7" t="s">
        <v>17</v>
      </c>
      <c r="H16" s="7" t="s">
        <v>18</v>
      </c>
      <c r="I16" s="9" t="s">
        <v>19</v>
      </c>
      <c r="J16" s="7" t="s">
        <v>20</v>
      </c>
    </row>
    <row r="17" spans="1:10">
      <c r="A17" s="10">
        <v>29201</v>
      </c>
      <c r="B17" s="10">
        <v>29220</v>
      </c>
      <c r="C17" s="19">
        <f t="shared" ref="C17:C54" si="0">+B17-A17+1</f>
        <v>20</v>
      </c>
      <c r="D17" s="11">
        <v>365</v>
      </c>
      <c r="E17" s="20">
        <v>0.13548399999999999</v>
      </c>
      <c r="F17" s="16">
        <f>+I17</f>
        <v>0</v>
      </c>
      <c r="G17" s="12">
        <f t="shared" ref="G17:G23" si="1">ROUND((POWER((1+ROUND(E17/D17,10)),C17)-1),14)*F17</f>
        <v>0</v>
      </c>
      <c r="H17" s="13">
        <f t="shared" ref="H17:H53" si="2">+F17+G17</f>
        <v>0</v>
      </c>
      <c r="I17" s="17"/>
      <c r="J17" s="13">
        <f>+G17</f>
        <v>0</v>
      </c>
    </row>
    <row r="18" spans="1:10">
      <c r="A18" s="10">
        <f t="shared" ref="A18:A54" si="3">+B17+1</f>
        <v>29221</v>
      </c>
      <c r="B18" s="10">
        <f>+B17+31</f>
        <v>29251</v>
      </c>
      <c r="C18" s="19">
        <f t="shared" si="0"/>
        <v>31</v>
      </c>
      <c r="D18" s="11">
        <v>366</v>
      </c>
      <c r="E18" s="20">
        <v>0.13050400000000001</v>
      </c>
      <c r="F18" s="16">
        <f>SUM(I$17:I18)</f>
        <v>0</v>
      </c>
      <c r="G18" s="12">
        <f t="shared" si="1"/>
        <v>0</v>
      </c>
      <c r="H18" s="13">
        <f t="shared" si="2"/>
        <v>0</v>
      </c>
      <c r="I18" s="17"/>
      <c r="J18" s="13">
        <f t="shared" ref="J18:J53" si="4">+J17+G18</f>
        <v>0</v>
      </c>
    </row>
    <row r="19" spans="1:10">
      <c r="A19" s="10">
        <f t="shared" si="3"/>
        <v>29252</v>
      </c>
      <c r="B19" s="10">
        <f>+B18+29</f>
        <v>29280</v>
      </c>
      <c r="C19" s="19">
        <f t="shared" si="0"/>
        <v>29</v>
      </c>
      <c r="D19" s="11">
        <v>366</v>
      </c>
      <c r="E19" s="20">
        <v>0.135633</v>
      </c>
      <c r="F19" s="16">
        <f>SUM(I$17:I19)</f>
        <v>0</v>
      </c>
      <c r="G19" s="12">
        <f t="shared" si="1"/>
        <v>0</v>
      </c>
      <c r="H19" s="13">
        <f t="shared" si="2"/>
        <v>0</v>
      </c>
      <c r="I19" s="17"/>
      <c r="J19" s="13">
        <f t="shared" si="4"/>
        <v>0</v>
      </c>
    </row>
    <row r="20" spans="1:10">
      <c r="A20" s="10">
        <f t="shared" si="3"/>
        <v>29281</v>
      </c>
      <c r="B20" s="10">
        <f>+B19+31</f>
        <v>29311</v>
      </c>
      <c r="C20" s="19">
        <f t="shared" si="0"/>
        <v>31</v>
      </c>
      <c r="D20" s="11">
        <v>366</v>
      </c>
      <c r="E20" s="20">
        <v>0.164936</v>
      </c>
      <c r="F20" s="16">
        <f>SUM(I$17:I20)</f>
        <v>0</v>
      </c>
      <c r="G20" s="12">
        <f t="shared" si="1"/>
        <v>0</v>
      </c>
      <c r="H20" s="13">
        <f t="shared" si="2"/>
        <v>0</v>
      </c>
      <c r="I20" s="17"/>
      <c r="J20" s="13">
        <f t="shared" si="4"/>
        <v>0</v>
      </c>
    </row>
    <row r="21" spans="1:10">
      <c r="A21" s="10">
        <f t="shared" si="3"/>
        <v>29312</v>
      </c>
      <c r="B21" s="10">
        <f>+B20+30</f>
        <v>29341</v>
      </c>
      <c r="C21" s="19">
        <f t="shared" si="0"/>
        <v>30</v>
      </c>
      <c r="D21" s="11">
        <v>366</v>
      </c>
      <c r="E21" s="20">
        <v>0.15942999999999999</v>
      </c>
      <c r="F21" s="16">
        <f>SUM(I$17:I21)</f>
        <v>0</v>
      </c>
      <c r="G21" s="12">
        <f t="shared" si="1"/>
        <v>0</v>
      </c>
      <c r="H21" s="13">
        <f t="shared" si="2"/>
        <v>0</v>
      </c>
      <c r="I21" s="17"/>
      <c r="J21" s="13">
        <f t="shared" si="4"/>
        <v>0</v>
      </c>
    </row>
    <row r="22" spans="1:10">
      <c r="A22" s="10">
        <f t="shared" si="3"/>
        <v>29342</v>
      </c>
      <c r="B22" s="10">
        <f>+B21+31</f>
        <v>29372</v>
      </c>
      <c r="C22" s="19">
        <f t="shared" si="0"/>
        <v>31</v>
      </c>
      <c r="D22" s="11">
        <v>366</v>
      </c>
      <c r="E22" s="20">
        <v>9.4374E-2</v>
      </c>
      <c r="F22" s="16">
        <f>SUM(I$17:I22)</f>
        <v>0</v>
      </c>
      <c r="G22" s="12">
        <f t="shared" si="1"/>
        <v>0</v>
      </c>
      <c r="H22" s="13">
        <f t="shared" si="2"/>
        <v>0</v>
      </c>
      <c r="I22" s="17"/>
      <c r="J22" s="13">
        <f t="shared" si="4"/>
        <v>0</v>
      </c>
    </row>
    <row r="23" spans="1:10">
      <c r="A23" s="10">
        <f t="shared" si="3"/>
        <v>29373</v>
      </c>
      <c r="B23" s="10">
        <f>+B22+30</f>
        <v>29402</v>
      </c>
      <c r="C23" s="19">
        <f t="shared" si="0"/>
        <v>30</v>
      </c>
      <c r="D23" s="11">
        <v>366</v>
      </c>
      <c r="E23" s="20">
        <v>8.2345000000000002E-2</v>
      </c>
      <c r="F23" s="16">
        <f>SUM(I$17:I23)</f>
        <v>0</v>
      </c>
      <c r="G23" s="12">
        <f t="shared" si="1"/>
        <v>0</v>
      </c>
      <c r="H23" s="13">
        <f t="shared" si="2"/>
        <v>0</v>
      </c>
      <c r="I23" s="17"/>
      <c r="J23" s="13">
        <f t="shared" si="4"/>
        <v>0</v>
      </c>
    </row>
    <row r="24" spans="1:10">
      <c r="A24" s="10">
        <f t="shared" si="3"/>
        <v>29403</v>
      </c>
      <c r="B24" s="10">
        <f>+B23+31</f>
        <v>29433</v>
      </c>
      <c r="C24" s="19">
        <f t="shared" si="0"/>
        <v>31</v>
      </c>
      <c r="D24" s="11">
        <v>366</v>
      </c>
      <c r="E24" s="28">
        <v>8.4344000000000002E-2</v>
      </c>
      <c r="F24" s="16">
        <f>SUM(I$17:I24)</f>
        <v>0</v>
      </c>
      <c r="G24" s="12">
        <f t="shared" ref="G24:G53" si="5">ROUND((POWER((1+ROUND(E25/D24,10)),C24)-1),14)*F24</f>
        <v>0</v>
      </c>
      <c r="H24" s="13">
        <f t="shared" si="2"/>
        <v>0</v>
      </c>
      <c r="I24" s="17"/>
      <c r="J24" s="13">
        <f t="shared" si="4"/>
        <v>0</v>
      </c>
    </row>
    <row r="25" spans="1:10">
      <c r="A25" s="10">
        <f t="shared" si="3"/>
        <v>29434</v>
      </c>
      <c r="B25" s="10">
        <f>+B24+31</f>
        <v>29464</v>
      </c>
      <c r="C25" s="19">
        <f t="shared" si="0"/>
        <v>31</v>
      </c>
      <c r="D25" s="11">
        <v>366</v>
      </c>
      <c r="E25" s="20">
        <v>9.5877000000000004E-2</v>
      </c>
      <c r="F25" s="16">
        <f>SUM(I$17:I25)</f>
        <v>0</v>
      </c>
      <c r="G25" s="12">
        <f t="shared" si="5"/>
        <v>0</v>
      </c>
      <c r="H25" s="13">
        <f t="shared" si="2"/>
        <v>0</v>
      </c>
      <c r="I25" s="17"/>
      <c r="J25" s="13">
        <f t="shared" si="4"/>
        <v>0</v>
      </c>
    </row>
    <row r="26" spans="1:10">
      <c r="A26" s="10">
        <f t="shared" si="3"/>
        <v>29465</v>
      </c>
      <c r="B26" s="10">
        <f>+B25+30</f>
        <v>29494</v>
      </c>
      <c r="C26" s="19">
        <f t="shared" si="0"/>
        <v>30</v>
      </c>
      <c r="D26" s="11">
        <v>366</v>
      </c>
      <c r="E26" s="20">
        <v>8.4321999999999994E-2</v>
      </c>
      <c r="F26" s="16">
        <f>SUM(I$17:I26)</f>
        <v>0</v>
      </c>
      <c r="G26" s="12">
        <f t="shared" si="5"/>
        <v>0</v>
      </c>
      <c r="H26" s="13">
        <f t="shared" si="2"/>
        <v>0</v>
      </c>
      <c r="I26" s="17"/>
      <c r="J26" s="13">
        <f t="shared" si="4"/>
        <v>0</v>
      </c>
    </row>
    <row r="27" spans="1:10">
      <c r="A27" s="10">
        <f t="shared" si="3"/>
        <v>29495</v>
      </c>
      <c r="B27" s="10">
        <f>+B26+31</f>
        <v>29525</v>
      </c>
      <c r="C27" s="19">
        <f t="shared" si="0"/>
        <v>31</v>
      </c>
      <c r="D27" s="11">
        <v>366</v>
      </c>
      <c r="E27" s="20">
        <v>0.124666</v>
      </c>
      <c r="F27" s="16">
        <f>SUM(I$17:I27)</f>
        <v>0</v>
      </c>
      <c r="G27" s="12">
        <f t="shared" si="5"/>
        <v>0</v>
      </c>
      <c r="H27" s="13">
        <f t="shared" si="2"/>
        <v>0</v>
      </c>
      <c r="I27" s="17"/>
      <c r="J27" s="13">
        <f t="shared" si="4"/>
        <v>0</v>
      </c>
    </row>
    <row r="28" spans="1:10">
      <c r="A28" s="10">
        <f t="shared" si="3"/>
        <v>29526</v>
      </c>
      <c r="B28" s="10">
        <f>+B27+30</f>
        <v>29555</v>
      </c>
      <c r="C28" s="19">
        <f t="shared" si="0"/>
        <v>30</v>
      </c>
      <c r="D28" s="11">
        <v>366</v>
      </c>
      <c r="E28" s="20">
        <v>0.15091599999999999</v>
      </c>
      <c r="F28" s="16">
        <f>SUM(I$17:I28)</f>
        <v>0</v>
      </c>
      <c r="G28" s="12">
        <f t="shared" si="5"/>
        <v>0</v>
      </c>
      <c r="H28" s="13">
        <f t="shared" si="2"/>
        <v>0</v>
      </c>
      <c r="I28" s="17"/>
      <c r="J28" s="13">
        <f t="shared" si="4"/>
        <v>0</v>
      </c>
    </row>
    <row r="29" spans="1:10">
      <c r="A29" s="10">
        <f t="shared" si="3"/>
        <v>29556</v>
      </c>
      <c r="B29" s="10">
        <f>+B28+31</f>
        <v>29586</v>
      </c>
      <c r="C29" s="19">
        <f t="shared" si="0"/>
        <v>31</v>
      </c>
      <c r="D29" s="11">
        <v>366</v>
      </c>
      <c r="E29" s="20">
        <v>0.18551100000000001</v>
      </c>
      <c r="F29" s="16">
        <f>SUM(I$17:I29)</f>
        <v>0</v>
      </c>
      <c r="G29" s="12">
        <f t="shared" si="5"/>
        <v>0</v>
      </c>
      <c r="H29" s="13">
        <f t="shared" si="2"/>
        <v>0</v>
      </c>
      <c r="I29" s="17"/>
      <c r="J29" s="13">
        <f t="shared" si="4"/>
        <v>0</v>
      </c>
    </row>
    <row r="30" spans="1:10">
      <c r="A30" s="10">
        <f t="shared" si="3"/>
        <v>29587</v>
      </c>
      <c r="B30" s="10">
        <f>+B29+31</f>
        <v>29617</v>
      </c>
      <c r="C30" s="19">
        <f t="shared" si="0"/>
        <v>31</v>
      </c>
      <c r="D30" s="11">
        <v>366</v>
      </c>
      <c r="E30" s="20">
        <v>0.17305999999999999</v>
      </c>
      <c r="F30" s="16">
        <f>SUM(I$17:I30)</f>
        <v>0</v>
      </c>
      <c r="G30" s="12">
        <f t="shared" si="5"/>
        <v>0</v>
      </c>
      <c r="H30" s="13">
        <f t="shared" si="2"/>
        <v>0</v>
      </c>
      <c r="I30" s="17"/>
      <c r="J30" s="13">
        <f t="shared" si="4"/>
        <v>0</v>
      </c>
    </row>
    <row r="31" spans="1:10">
      <c r="A31" s="10">
        <f t="shared" si="3"/>
        <v>29618</v>
      </c>
      <c r="B31" s="10">
        <f>+B30+28</f>
        <v>29645</v>
      </c>
      <c r="C31" s="19">
        <f t="shared" si="0"/>
        <v>28</v>
      </c>
      <c r="D31" s="11">
        <v>365</v>
      </c>
      <c r="E31" s="20">
        <v>0.15262999999999999</v>
      </c>
      <c r="F31" s="16">
        <f>SUM(I$17:I31)</f>
        <v>0</v>
      </c>
      <c r="G31" s="12">
        <f t="shared" si="5"/>
        <v>0</v>
      </c>
      <c r="H31" s="13">
        <f t="shared" si="2"/>
        <v>0</v>
      </c>
      <c r="I31" s="17"/>
      <c r="J31" s="13">
        <f t="shared" si="4"/>
        <v>0</v>
      </c>
    </row>
    <row r="32" spans="1:10">
      <c r="A32" s="10">
        <f t="shared" si="3"/>
        <v>29646</v>
      </c>
      <c r="B32" s="10">
        <f>+B31+31</f>
        <v>29676</v>
      </c>
      <c r="C32" s="19">
        <f t="shared" si="0"/>
        <v>31</v>
      </c>
      <c r="D32" s="11">
        <v>365</v>
      </c>
      <c r="E32" s="20">
        <v>0.13910500000000001</v>
      </c>
      <c r="F32" s="16">
        <f>SUM(I$17:I32)</f>
        <v>0</v>
      </c>
      <c r="G32" s="12">
        <f t="shared" si="5"/>
        <v>0</v>
      </c>
      <c r="H32" s="13">
        <f t="shared" si="2"/>
        <v>0</v>
      </c>
      <c r="I32" s="17"/>
      <c r="J32" s="13">
        <f t="shared" si="4"/>
        <v>0</v>
      </c>
    </row>
    <row r="33" spans="1:10">
      <c r="A33" s="10">
        <f t="shared" si="3"/>
        <v>29677</v>
      </c>
      <c r="B33" s="10">
        <f>+B32+30</f>
        <v>29706</v>
      </c>
      <c r="C33" s="19">
        <f t="shared" si="0"/>
        <v>30</v>
      </c>
      <c r="D33" s="11">
        <v>365</v>
      </c>
      <c r="E33" s="20">
        <v>0.14493500000000001</v>
      </c>
      <c r="F33" s="16">
        <f>SUM(I$17:I33)</f>
        <v>0</v>
      </c>
      <c r="G33" s="12">
        <f t="shared" si="5"/>
        <v>0</v>
      </c>
      <c r="H33" s="13">
        <f t="shared" si="2"/>
        <v>0</v>
      </c>
      <c r="I33" s="17"/>
      <c r="J33" s="13">
        <f t="shared" si="4"/>
        <v>0</v>
      </c>
    </row>
    <row r="34" spans="1:10">
      <c r="A34" s="10">
        <f t="shared" si="3"/>
        <v>29707</v>
      </c>
      <c r="B34" s="10">
        <f>+B33+31</f>
        <v>29737</v>
      </c>
      <c r="C34" s="19">
        <f t="shared" si="0"/>
        <v>31</v>
      </c>
      <c r="D34" s="11">
        <v>365</v>
      </c>
      <c r="E34" s="20">
        <v>0.17615800000000001</v>
      </c>
      <c r="F34" s="16">
        <f>SUM(I$17:I34)</f>
        <v>0</v>
      </c>
      <c r="G34" s="12">
        <f t="shared" si="5"/>
        <v>0</v>
      </c>
      <c r="H34" s="13">
        <f t="shared" si="2"/>
        <v>0</v>
      </c>
      <c r="I34" s="17"/>
      <c r="J34" s="13">
        <f t="shared" si="4"/>
        <v>0</v>
      </c>
    </row>
    <row r="35" spans="1:10">
      <c r="A35" s="10">
        <f t="shared" si="3"/>
        <v>29738</v>
      </c>
      <c r="B35" s="10">
        <f>+B34+30</f>
        <v>29767</v>
      </c>
      <c r="C35" s="19">
        <f t="shared" si="0"/>
        <v>30</v>
      </c>
      <c r="D35" s="11">
        <v>365</v>
      </c>
      <c r="E35" s="20">
        <v>0.171321</v>
      </c>
      <c r="F35" s="16">
        <f>SUM(I$17:I35)</f>
        <v>0</v>
      </c>
      <c r="G35" s="12">
        <f t="shared" si="5"/>
        <v>0</v>
      </c>
      <c r="H35" s="13">
        <f t="shared" si="2"/>
        <v>0</v>
      </c>
      <c r="I35" s="17"/>
      <c r="J35" s="13">
        <f t="shared" si="4"/>
        <v>0</v>
      </c>
    </row>
    <row r="36" spans="1:10">
      <c r="A36" s="10">
        <f t="shared" si="3"/>
        <v>29768</v>
      </c>
      <c r="B36" s="10">
        <f>+B35+31</f>
        <v>29798</v>
      </c>
      <c r="C36" s="19">
        <f t="shared" si="0"/>
        <v>31</v>
      </c>
      <c r="D36" s="11">
        <v>365</v>
      </c>
      <c r="E36" s="20">
        <v>0.17541499999999999</v>
      </c>
      <c r="F36" s="16">
        <f>SUM(I$17:I36)</f>
        <v>0</v>
      </c>
      <c r="G36" s="12">
        <f t="shared" si="5"/>
        <v>0</v>
      </c>
      <c r="H36" s="13">
        <f t="shared" si="2"/>
        <v>0</v>
      </c>
      <c r="I36" s="17"/>
      <c r="J36" s="13">
        <f t="shared" si="4"/>
        <v>0</v>
      </c>
    </row>
    <row r="37" spans="1:10">
      <c r="A37" s="10">
        <f t="shared" si="3"/>
        <v>29799</v>
      </c>
      <c r="B37" s="10">
        <f>+B36+31</f>
        <v>29829</v>
      </c>
      <c r="C37" s="19">
        <f t="shared" si="0"/>
        <v>31</v>
      </c>
      <c r="D37" s="11">
        <v>365</v>
      </c>
      <c r="E37" s="20">
        <v>0.174572</v>
      </c>
      <c r="F37" s="16">
        <f>SUM(I$17:I37)</f>
        <v>0</v>
      </c>
      <c r="G37" s="12">
        <f t="shared" si="5"/>
        <v>0</v>
      </c>
      <c r="H37" s="13">
        <f t="shared" si="2"/>
        <v>0</v>
      </c>
      <c r="I37" s="17"/>
      <c r="J37" s="13">
        <f t="shared" si="4"/>
        <v>0</v>
      </c>
    </row>
    <row r="38" spans="1:10">
      <c r="A38" s="10">
        <f t="shared" si="3"/>
        <v>29830</v>
      </c>
      <c r="B38" s="10">
        <f>+B37+30</f>
        <v>29859</v>
      </c>
      <c r="C38" s="19">
        <f t="shared" si="0"/>
        <v>30</v>
      </c>
      <c r="D38" s="11">
        <v>365</v>
      </c>
      <c r="E38" s="20">
        <v>0.15989500000000001</v>
      </c>
      <c r="F38" s="16">
        <f>SUM(I$17:I38)</f>
        <v>0</v>
      </c>
      <c r="G38" s="12">
        <f t="shared" si="5"/>
        <v>0</v>
      </c>
      <c r="H38" s="13">
        <f t="shared" si="2"/>
        <v>0</v>
      </c>
      <c r="I38" s="17"/>
      <c r="J38" s="13">
        <f t="shared" si="4"/>
        <v>0</v>
      </c>
    </row>
    <row r="39" spans="1:10">
      <c r="A39" s="10">
        <f t="shared" si="3"/>
        <v>29860</v>
      </c>
      <c r="B39" s="10">
        <f>+B38+31</f>
        <v>29890</v>
      </c>
      <c r="C39" s="19">
        <f t="shared" si="0"/>
        <v>31</v>
      </c>
      <c r="D39" s="11">
        <v>365</v>
      </c>
      <c r="E39" s="20">
        <v>0.14785799999999999</v>
      </c>
      <c r="F39" s="16">
        <f>SUM(I$17:I39)</f>
        <v>0</v>
      </c>
      <c r="G39" s="12">
        <f t="shared" si="5"/>
        <v>0</v>
      </c>
      <c r="H39" s="13">
        <f t="shared" si="2"/>
        <v>0</v>
      </c>
      <c r="I39" s="17"/>
      <c r="J39" s="13">
        <f t="shared" si="4"/>
        <v>0</v>
      </c>
    </row>
    <row r="40" spans="1:10">
      <c r="A40" s="10">
        <f t="shared" si="3"/>
        <v>29891</v>
      </c>
      <c r="B40" s="10">
        <f>+B39+30</f>
        <v>29920</v>
      </c>
      <c r="C40" s="19">
        <f t="shared" si="0"/>
        <v>30</v>
      </c>
      <c r="D40" s="11">
        <v>365</v>
      </c>
      <c r="E40" s="20">
        <v>0.121861</v>
      </c>
      <c r="F40" s="16">
        <f>SUM(I$17:I40)</f>
        <v>0</v>
      </c>
      <c r="G40" s="12">
        <f t="shared" si="5"/>
        <v>0</v>
      </c>
      <c r="H40" s="13">
        <f t="shared" si="2"/>
        <v>0</v>
      </c>
      <c r="I40" s="17"/>
      <c r="J40" s="13">
        <f t="shared" si="4"/>
        <v>0</v>
      </c>
    </row>
    <row r="41" spans="1:10">
      <c r="A41" s="10">
        <f t="shared" si="3"/>
        <v>29921</v>
      </c>
      <c r="B41" s="10">
        <f>+B40+31</f>
        <v>29951</v>
      </c>
      <c r="C41" s="19">
        <f t="shared" si="0"/>
        <v>31</v>
      </c>
      <c r="D41" s="11">
        <v>365</v>
      </c>
      <c r="E41" s="20">
        <v>0.120794</v>
      </c>
      <c r="F41" s="16">
        <f>SUM(I$17:I41)</f>
        <v>0</v>
      </c>
      <c r="G41" s="12">
        <f t="shared" si="5"/>
        <v>0</v>
      </c>
      <c r="H41" s="13">
        <f t="shared" si="2"/>
        <v>0</v>
      </c>
      <c r="I41" s="17"/>
      <c r="J41" s="13">
        <f t="shared" si="4"/>
        <v>0</v>
      </c>
    </row>
    <row r="42" spans="1:10">
      <c r="A42" s="10">
        <f t="shared" si="3"/>
        <v>29952</v>
      </c>
      <c r="B42" s="10">
        <f>+B41+31</f>
        <v>29982</v>
      </c>
      <c r="C42" s="19">
        <f t="shared" si="0"/>
        <v>31</v>
      </c>
      <c r="D42" s="11">
        <v>365</v>
      </c>
      <c r="E42" s="20">
        <v>0.130358</v>
      </c>
      <c r="F42" s="16">
        <f>SUM(I$17:I42)</f>
        <v>0</v>
      </c>
      <c r="G42" s="12">
        <f t="shared" si="5"/>
        <v>0</v>
      </c>
      <c r="H42" s="13">
        <f t="shared" si="2"/>
        <v>0</v>
      </c>
      <c r="I42" s="17"/>
      <c r="J42" s="13">
        <f t="shared" si="4"/>
        <v>0</v>
      </c>
    </row>
    <row r="43" spans="1:10">
      <c r="A43" s="10">
        <f t="shared" si="3"/>
        <v>29983</v>
      </c>
      <c r="B43" s="10">
        <f>+B42+28</f>
        <v>30010</v>
      </c>
      <c r="C43" s="19">
        <f t="shared" si="0"/>
        <v>28</v>
      </c>
      <c r="D43" s="11">
        <v>365</v>
      </c>
      <c r="E43" s="20">
        <v>0.14537</v>
      </c>
      <c r="F43" s="16">
        <f>SUM(I$17:I43)</f>
        <v>0</v>
      </c>
      <c r="G43" s="12">
        <f t="shared" si="5"/>
        <v>0</v>
      </c>
      <c r="H43" s="13">
        <f t="shared" si="2"/>
        <v>0</v>
      </c>
      <c r="I43" s="17"/>
      <c r="J43" s="13">
        <f t="shared" si="4"/>
        <v>0</v>
      </c>
    </row>
    <row r="44" spans="1:10">
      <c r="A44" s="10">
        <f t="shared" si="3"/>
        <v>30011</v>
      </c>
      <c r="B44" s="10">
        <f>+B43+31</f>
        <v>30041</v>
      </c>
      <c r="C44" s="19">
        <f t="shared" si="0"/>
        <v>31</v>
      </c>
      <c r="D44" s="11">
        <v>365</v>
      </c>
      <c r="E44" s="20">
        <v>0.138682</v>
      </c>
      <c r="F44" s="16">
        <f>SUM(I$17:I44)</f>
        <v>0</v>
      </c>
      <c r="G44" s="12">
        <f t="shared" si="5"/>
        <v>0</v>
      </c>
      <c r="H44" s="13">
        <f t="shared" si="2"/>
        <v>0</v>
      </c>
      <c r="I44" s="17"/>
      <c r="J44" s="13">
        <f t="shared" si="4"/>
        <v>0</v>
      </c>
    </row>
    <row r="45" spans="1:10">
      <c r="A45" s="10">
        <f t="shared" si="3"/>
        <v>30042</v>
      </c>
      <c r="B45" s="10">
        <f>+B44+30</f>
        <v>30071</v>
      </c>
      <c r="C45" s="19">
        <f t="shared" si="0"/>
        <v>30</v>
      </c>
      <c r="D45" s="11">
        <v>365</v>
      </c>
      <c r="E45" s="20">
        <v>0.13825499999999999</v>
      </c>
      <c r="F45" s="16">
        <f>SUM(I$17:I45)</f>
        <v>0</v>
      </c>
      <c r="G45" s="12">
        <f t="shared" si="5"/>
        <v>0</v>
      </c>
      <c r="H45" s="13">
        <f t="shared" si="2"/>
        <v>0</v>
      </c>
      <c r="I45" s="17"/>
      <c r="J45" s="13">
        <f t="shared" si="4"/>
        <v>0</v>
      </c>
    </row>
    <row r="46" spans="1:10">
      <c r="A46" s="10">
        <f t="shared" si="3"/>
        <v>30072</v>
      </c>
      <c r="B46" s="10">
        <f>+B45+31</f>
        <v>30102</v>
      </c>
      <c r="C46" s="19">
        <f t="shared" si="0"/>
        <v>31</v>
      </c>
      <c r="D46" s="11">
        <v>365</v>
      </c>
      <c r="E46" s="20">
        <v>0.135966</v>
      </c>
      <c r="F46" s="16">
        <f>SUM(I$17:I46)</f>
        <v>0</v>
      </c>
      <c r="G46" s="12">
        <f t="shared" si="5"/>
        <v>0</v>
      </c>
      <c r="H46" s="13">
        <f t="shared" si="2"/>
        <v>0</v>
      </c>
      <c r="I46" s="17"/>
      <c r="J46" s="13">
        <f t="shared" si="4"/>
        <v>0</v>
      </c>
    </row>
    <row r="47" spans="1:10">
      <c r="A47" s="10">
        <f t="shared" si="3"/>
        <v>30103</v>
      </c>
      <c r="B47" s="10">
        <f>+B46+30</f>
        <v>30132</v>
      </c>
      <c r="C47" s="19">
        <f t="shared" si="0"/>
        <v>30</v>
      </c>
      <c r="D47" s="11">
        <v>365</v>
      </c>
      <c r="E47" s="20">
        <v>0.13220000000000001</v>
      </c>
      <c r="F47" s="16">
        <f>SUM(I$17:I47)</f>
        <v>0</v>
      </c>
      <c r="G47" s="12">
        <f t="shared" si="5"/>
        <v>0</v>
      </c>
      <c r="H47" s="13">
        <f t="shared" si="2"/>
        <v>0</v>
      </c>
      <c r="I47" s="17"/>
      <c r="J47" s="13">
        <f t="shared" si="4"/>
        <v>0</v>
      </c>
    </row>
    <row r="48" spans="1:10">
      <c r="A48" s="10">
        <f t="shared" si="3"/>
        <v>30133</v>
      </c>
      <c r="B48" s="10">
        <f>+B47+31</f>
        <v>30163</v>
      </c>
      <c r="C48" s="19">
        <f t="shared" si="0"/>
        <v>31</v>
      </c>
      <c r="D48" s="11">
        <v>365</v>
      </c>
      <c r="E48" s="20">
        <v>0.1426</v>
      </c>
      <c r="F48" s="16">
        <f>SUM(I$17:I48)</f>
        <v>0</v>
      </c>
      <c r="G48" s="12">
        <f t="shared" si="5"/>
        <v>0</v>
      </c>
      <c r="H48" s="13">
        <f t="shared" si="2"/>
        <v>0</v>
      </c>
      <c r="I48" s="17"/>
      <c r="J48" s="13">
        <f t="shared" si="4"/>
        <v>0</v>
      </c>
    </row>
    <row r="49" spans="1:10">
      <c r="A49" s="10">
        <f t="shared" si="3"/>
        <v>30164</v>
      </c>
      <c r="B49" s="10">
        <f>+B48+31</f>
        <v>30194</v>
      </c>
      <c r="C49" s="19">
        <f t="shared" si="0"/>
        <v>31</v>
      </c>
      <c r="D49" s="11">
        <v>365</v>
      </c>
      <c r="E49" s="20">
        <v>0.1426</v>
      </c>
      <c r="F49" s="16">
        <f>SUM(I$17:I49)</f>
        <v>0</v>
      </c>
      <c r="G49" s="12">
        <f t="shared" si="5"/>
        <v>0</v>
      </c>
      <c r="H49" s="13">
        <f t="shared" si="2"/>
        <v>0</v>
      </c>
      <c r="I49" s="17"/>
      <c r="J49" s="13">
        <f t="shared" si="4"/>
        <v>0</v>
      </c>
    </row>
    <row r="50" spans="1:10">
      <c r="A50" s="10">
        <f t="shared" si="3"/>
        <v>30195</v>
      </c>
      <c r="B50" s="10">
        <f>+B49+30</f>
        <v>30224</v>
      </c>
      <c r="C50" s="19">
        <f t="shared" si="0"/>
        <v>30</v>
      </c>
      <c r="D50" s="11">
        <v>365</v>
      </c>
      <c r="E50" s="20">
        <v>0.1426</v>
      </c>
      <c r="F50" s="16">
        <f>SUM(I$17:I50)</f>
        <v>0</v>
      </c>
      <c r="G50" s="12">
        <f t="shared" si="5"/>
        <v>0</v>
      </c>
      <c r="H50" s="13">
        <f t="shared" si="2"/>
        <v>0</v>
      </c>
      <c r="I50" s="17"/>
      <c r="J50" s="13">
        <f t="shared" si="4"/>
        <v>0</v>
      </c>
    </row>
    <row r="51" spans="1:10">
      <c r="A51" s="10">
        <f t="shared" si="3"/>
        <v>30225</v>
      </c>
      <c r="B51" s="10">
        <f>+B50+31</f>
        <v>30255</v>
      </c>
      <c r="C51" s="19">
        <f t="shared" si="0"/>
        <v>31</v>
      </c>
      <c r="D51" s="11">
        <v>365</v>
      </c>
      <c r="E51" s="20">
        <v>0.1198</v>
      </c>
      <c r="F51" s="16">
        <f>SUM(I$17:I51)</f>
        <v>0</v>
      </c>
      <c r="G51" s="12">
        <f t="shared" si="5"/>
        <v>0</v>
      </c>
      <c r="H51" s="13">
        <f t="shared" si="2"/>
        <v>0</v>
      </c>
      <c r="I51" s="17"/>
      <c r="J51" s="13">
        <f t="shared" si="4"/>
        <v>0</v>
      </c>
    </row>
    <row r="52" spans="1:10">
      <c r="A52" s="10">
        <f t="shared" si="3"/>
        <v>30256</v>
      </c>
      <c r="B52" s="10">
        <f>+B51+30</f>
        <v>30285</v>
      </c>
      <c r="C52" s="19">
        <f t="shared" si="0"/>
        <v>30</v>
      </c>
      <c r="D52" s="11">
        <v>365</v>
      </c>
      <c r="E52" s="20">
        <v>0.1198</v>
      </c>
      <c r="F52" s="16">
        <f>SUM(I$17:I52)</f>
        <v>0</v>
      </c>
      <c r="G52" s="12">
        <f t="shared" si="5"/>
        <v>0</v>
      </c>
      <c r="H52" s="13">
        <f t="shared" si="2"/>
        <v>0</v>
      </c>
      <c r="I52" s="17"/>
      <c r="J52" s="13">
        <f t="shared" si="4"/>
        <v>0</v>
      </c>
    </row>
    <row r="53" spans="1:10">
      <c r="A53" s="10">
        <f t="shared" si="3"/>
        <v>30286</v>
      </c>
      <c r="B53" s="10">
        <f>+B52+31</f>
        <v>30316</v>
      </c>
      <c r="C53" s="19">
        <f t="shared" si="0"/>
        <v>31</v>
      </c>
      <c r="D53" s="11">
        <v>365</v>
      </c>
      <c r="E53" s="20">
        <v>0.1198</v>
      </c>
      <c r="F53" s="16">
        <f>SUM(I$17:I53)</f>
        <v>0</v>
      </c>
      <c r="G53" s="12">
        <f t="shared" si="5"/>
        <v>0</v>
      </c>
      <c r="H53" s="13">
        <f t="shared" si="2"/>
        <v>0</v>
      </c>
      <c r="I53" s="17"/>
      <c r="J53" s="13">
        <f t="shared" si="4"/>
        <v>0</v>
      </c>
    </row>
    <row r="54" spans="1:10">
      <c r="A54" s="10">
        <f t="shared" si="3"/>
        <v>30317</v>
      </c>
      <c r="B54" s="10">
        <f>+B53+12</f>
        <v>30328</v>
      </c>
      <c r="C54" s="19">
        <f t="shared" si="0"/>
        <v>12</v>
      </c>
      <c r="D54" s="11">
        <v>365</v>
      </c>
      <c r="E54" s="20">
        <v>0.1198</v>
      </c>
      <c r="F54" s="16">
        <f>SUM(I$17:I54)</f>
        <v>0</v>
      </c>
      <c r="G54" s="12">
        <f>ROUND((POWER((1+ROUND(E55/D54,10)),C54)-1),14)*F54</f>
        <v>0</v>
      </c>
      <c r="H54" s="13">
        <f>+F54+G54</f>
        <v>0</v>
      </c>
      <c r="I54" s="17"/>
      <c r="J54" s="13">
        <f>+J53+G54</f>
        <v>0</v>
      </c>
    </row>
  </sheetData>
  <phoneticPr fontId="2" type="noConversion"/>
  <dataValidations count="8">
    <dataValidation type="custom" allowBlank="1" showInputMessage="1" showErrorMessage="1" sqref="A2:A10" xr:uid="{00000000-0002-0000-0300-000000000000}">
      <formula1>"~~~~~~~~~~~~~~~~~~~~~~~~~~~~~~~~~~~~~~~~~~~~~~~~~~~~~~~~~~~~~~~~~~~~~~~~"</formula1>
    </dataValidation>
    <dataValidation type="custom" allowBlank="1" showInputMessage="1" showErrorMessage="1" sqref="A16:J16" xr:uid="{00000000-0002-0000-0300-000001000000}">
      <formula1>"~~~~~~~~~~~~~~~~~~~~~~~~~~~~~~~~~~~~~~~~~~~~~~~~~~~~~~~"</formula1>
    </dataValidation>
    <dataValidation type="custom" allowBlank="1" showInputMessage="1" showErrorMessage="1" errorTitle="Do Not Enter Data in this Cell" error="This cell contains a calculated value.  No user input is allowed." sqref="C17:C54 G17:H54" xr:uid="{00000000-0002-0000-0300-000002000000}">
      <formula1>"~~~~~~~~~~~~~~~~~~~~~~~~~~~~~~~~~~~~~~~~~~~~~~~~~~~~~~~`"</formula1>
    </dataValidation>
    <dataValidation type="custom" allowBlank="1" showInputMessage="1" showErrorMessage="1" errorTitle="Do Not Enter Data in this Cell" error="This is a Calculated Cell, no user input is allowed." sqref="J17:J54" xr:uid="{00000000-0002-0000-0300-000003000000}">
      <formula1>"~~~~~~~~~~~~~~~~~~~~~~~~~~~~~~~~~~~~~~~~~~~~~~~~~~~~~~~~~~~~~"</formula1>
    </dataValidation>
    <dataValidation type="custom" errorStyle="warning" allowBlank="1" showInputMessage="1" showErrorMessage="1" errorTitle="You are about to change a date" error="Are you sure you want to change the starting date of the period?  This will effect the interest calculation._x000a__x000a_Click &quot;Yes&quot; to continue, &quot;No&quot; to enter another value, or &quot;cancel&quot; to go back to the original entry." sqref="A17:A54" xr:uid="{00000000-0002-0000-0300-000004000000}">
      <formula1>"~~~~~~~~~~~~~~~~~~~~~~~~~~~~~~~~~~~~~~~"</formula1>
    </dataValidation>
    <dataValidation type="custom" errorStyle="warning" allowBlank="1" showInputMessage="1" showErrorMessage="1" errorTitle="You are about to change a date" error="Are you sure you want to change the ending date of the period?  This will effect the interest calculation._x000a__x000a_Click &quot;yes&quot; to continue, &quot;no&quot; to enter another value, or &quot;cancel&quot; to go back to the original entry." sqref="B17:B54" xr:uid="{00000000-0002-0000-0300-000005000000}">
      <formula1>"~~~~~~~~~~~~~~~~~~~~~~~~~~~~~~~~~~~~~~~"</formula1>
    </dataValidation>
    <dataValidation allowBlank="1" showInputMessage="1" showErrorMessage="1" errorTitle="Do Not Enter Data in this Cell" error="This cell contains a calculated value.  No user input is allowed." sqref="D17:D53" xr:uid="{00000000-0002-0000-0300-000006000000}"/>
    <dataValidation type="custom" allowBlank="1" showInputMessage="1" showErrorMessage="1" errorTitle="Do Not Enter Data in this Cell" error="This cell contains a calculated value.  No user input is allowed." sqref="F17:F54" xr:uid="{00000000-0002-0000-0300-000007000000}">
      <formula1>546546546546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topLeftCell="A10" workbookViewId="0">
      <selection activeCell="L15" sqref="L15"/>
    </sheetView>
  </sheetViews>
  <sheetFormatPr defaultRowHeight="12.7"/>
  <cols>
    <col min="1" max="1" width="10.88671875" customWidth="1"/>
    <col min="2" max="2" width="10.109375" customWidth="1"/>
    <col min="5" max="5" width="9.44140625" bestFit="1" customWidth="1"/>
    <col min="6" max="6" width="12.5546875" customWidth="1"/>
    <col min="7" max="7" width="13.5546875" customWidth="1"/>
    <col min="8" max="8" width="14.5546875" customWidth="1"/>
    <col min="9" max="9" width="13.109375" customWidth="1"/>
    <col min="10" max="10" width="14.5546875" customWidth="1"/>
  </cols>
  <sheetData>
    <row r="1" spans="1:10" s="64" customFormat="1" ht="30.55">
      <c r="A1" s="75" t="s">
        <v>43</v>
      </c>
      <c r="B1" s="73"/>
      <c r="C1" s="74"/>
      <c r="D1" s="74"/>
      <c r="E1" s="74"/>
      <c r="I1" s="73"/>
    </row>
    <row r="2" spans="1:10" s="64" customFormat="1" ht="17.850000000000001">
      <c r="A2" s="55" t="s">
        <v>0</v>
      </c>
      <c r="B2" s="73"/>
      <c r="I2" s="73"/>
    </row>
    <row r="3" spans="1:10" s="64" customFormat="1" ht="22.5">
      <c r="A3" s="80" t="s">
        <v>1</v>
      </c>
      <c r="B3" s="73"/>
      <c r="I3" s="73"/>
    </row>
    <row r="4" spans="1:10" s="64" customFormat="1" ht="22.5">
      <c r="A4" s="80" t="s">
        <v>2</v>
      </c>
      <c r="B4" s="73"/>
      <c r="I4" s="73"/>
    </row>
    <row r="5" spans="1:10" s="64" customFormat="1" ht="22.5">
      <c r="A5" s="80" t="s">
        <v>3</v>
      </c>
      <c r="B5" s="73"/>
      <c r="I5" s="73"/>
    </row>
    <row r="6" spans="1:10" s="64" customFormat="1" ht="22.5">
      <c r="A6" s="80" t="s">
        <v>4</v>
      </c>
      <c r="B6" s="73"/>
      <c r="I6" s="73"/>
    </row>
    <row r="7" spans="1:10" s="64" customFormat="1" ht="22.5">
      <c r="A7" s="80" t="s">
        <v>5</v>
      </c>
      <c r="B7" s="73"/>
      <c r="I7" s="73"/>
    </row>
    <row r="8" spans="1:10" s="64" customFormat="1" ht="22.5">
      <c r="A8" s="80" t="s">
        <v>6</v>
      </c>
      <c r="B8" s="73"/>
      <c r="I8" s="73"/>
    </row>
    <row r="9" spans="1:10" s="64" customFormat="1" ht="22.5">
      <c r="A9" s="80" t="s">
        <v>7</v>
      </c>
      <c r="B9" s="73"/>
      <c r="I9" s="73"/>
    </row>
    <row r="10" spans="1:10" s="64" customFormat="1" ht="22.5">
      <c r="A10" s="80" t="s">
        <v>8</v>
      </c>
      <c r="B10" s="73"/>
      <c r="I10" s="73"/>
    </row>
    <row r="11" spans="1:10" s="64" customFormat="1" ht="22.5">
      <c r="A11" s="80" t="s">
        <v>37</v>
      </c>
      <c r="B11" s="73"/>
      <c r="I11" s="73"/>
    </row>
    <row r="12" spans="1:10">
      <c r="A12" s="1"/>
      <c r="B12" s="1"/>
      <c r="I12" s="2"/>
    </row>
    <row r="13" spans="1:10" ht="22.5">
      <c r="B13" s="50"/>
      <c r="D13" s="50"/>
      <c r="F13" s="50" t="s">
        <v>9</v>
      </c>
      <c r="G13" s="50"/>
      <c r="H13" s="50"/>
      <c r="I13" s="50"/>
      <c r="J13" s="50"/>
    </row>
    <row r="14" spans="1:10" ht="22.5">
      <c r="B14" s="50"/>
      <c r="C14" s="50"/>
      <c r="D14" s="50"/>
      <c r="E14" s="50"/>
      <c r="F14" s="50" t="s">
        <v>29</v>
      </c>
      <c r="G14" s="50"/>
      <c r="H14" s="50"/>
      <c r="I14" s="50"/>
      <c r="J14" s="50"/>
    </row>
    <row r="15" spans="1:10">
      <c r="A15" s="4"/>
      <c r="B15" s="1"/>
      <c r="F15" s="5"/>
      <c r="I15" s="2"/>
    </row>
    <row r="16" spans="1:10" ht="50.7">
      <c r="A16" s="6" t="s">
        <v>11</v>
      </c>
      <c r="B16" s="6" t="s">
        <v>12</v>
      </c>
      <c r="C16" s="7" t="s">
        <v>13</v>
      </c>
      <c r="D16" s="7" t="s">
        <v>14</v>
      </c>
      <c r="E16" s="7" t="s">
        <v>15</v>
      </c>
      <c r="F16" s="8" t="s">
        <v>16</v>
      </c>
      <c r="G16" s="7" t="s">
        <v>17</v>
      </c>
      <c r="H16" s="7" t="s">
        <v>18</v>
      </c>
      <c r="I16" s="9" t="s">
        <v>19</v>
      </c>
      <c r="J16" s="7" t="s">
        <v>20</v>
      </c>
    </row>
    <row r="17" spans="1:10">
      <c r="A17" s="10">
        <v>29646</v>
      </c>
      <c r="B17" s="10">
        <v>29676</v>
      </c>
      <c r="C17" s="19">
        <f t="shared" ref="C17:C38" si="0">+B17-A17+1</f>
        <v>31</v>
      </c>
      <c r="D17" s="11">
        <v>365</v>
      </c>
      <c r="E17" s="20">
        <v>0.13139999999999999</v>
      </c>
      <c r="F17" s="16">
        <f>I17</f>
        <v>0</v>
      </c>
      <c r="G17" s="12">
        <f t="shared" ref="G17:G38" si="1">ROUND((POWER((1+ROUND(E17/D17,10)),C17)-1),14)*F17</f>
        <v>0</v>
      </c>
      <c r="H17" s="13">
        <f t="shared" ref="H17:H38" si="2">+F17+G17</f>
        <v>0</v>
      </c>
      <c r="I17" s="17"/>
      <c r="J17" s="13">
        <f>+G17</f>
        <v>0</v>
      </c>
    </row>
    <row r="18" spans="1:10">
      <c r="A18" s="10">
        <f t="shared" ref="A18:A39" si="3">+B17+1</f>
        <v>29677</v>
      </c>
      <c r="B18" s="10">
        <f>+B17+30</f>
        <v>29706</v>
      </c>
      <c r="C18" s="19">
        <f t="shared" si="0"/>
        <v>30</v>
      </c>
      <c r="D18" s="11">
        <v>365</v>
      </c>
      <c r="E18" s="20">
        <v>0.1774</v>
      </c>
      <c r="F18" s="16">
        <f>SUM(I$17:I18)</f>
        <v>0</v>
      </c>
      <c r="G18" s="12">
        <f t="shared" si="1"/>
        <v>0</v>
      </c>
      <c r="H18" s="13">
        <f t="shared" si="2"/>
        <v>0</v>
      </c>
      <c r="I18" s="17"/>
      <c r="J18" s="13">
        <f t="shared" ref="J18:J38" si="4">+J17+G18</f>
        <v>0</v>
      </c>
    </row>
    <row r="19" spans="1:10">
      <c r="A19" s="10">
        <f t="shared" si="3"/>
        <v>29707</v>
      </c>
      <c r="B19" s="10">
        <f>+B18+31</f>
        <v>29737</v>
      </c>
      <c r="C19" s="19">
        <f t="shared" si="0"/>
        <v>31</v>
      </c>
      <c r="D19" s="11">
        <v>365</v>
      </c>
      <c r="E19" s="20">
        <v>0.1774</v>
      </c>
      <c r="F19" s="16">
        <f>SUM(I$17:I19)</f>
        <v>0</v>
      </c>
      <c r="G19" s="12">
        <f t="shared" si="1"/>
        <v>0</v>
      </c>
      <c r="H19" s="13">
        <f t="shared" si="2"/>
        <v>0</v>
      </c>
      <c r="I19" s="17"/>
      <c r="J19" s="13">
        <f t="shared" si="4"/>
        <v>0</v>
      </c>
    </row>
    <row r="20" spans="1:10">
      <c r="A20" s="10">
        <f t="shared" si="3"/>
        <v>29738</v>
      </c>
      <c r="B20" s="10">
        <f>+B19+30</f>
        <v>29767</v>
      </c>
      <c r="C20" s="19">
        <f t="shared" si="0"/>
        <v>30</v>
      </c>
      <c r="D20" s="11">
        <v>365</v>
      </c>
      <c r="E20" s="20">
        <v>0.1774</v>
      </c>
      <c r="F20" s="16">
        <f>SUM(I$17:I20)</f>
        <v>0</v>
      </c>
      <c r="G20" s="12">
        <f t="shared" si="1"/>
        <v>0</v>
      </c>
      <c r="H20" s="13">
        <f t="shared" si="2"/>
        <v>0</v>
      </c>
      <c r="I20" s="17"/>
      <c r="J20" s="13">
        <f t="shared" si="4"/>
        <v>0</v>
      </c>
    </row>
    <row r="21" spans="1:10">
      <c r="A21" s="10">
        <f t="shared" si="3"/>
        <v>29768</v>
      </c>
      <c r="B21" s="10">
        <f t="shared" ref="B21:B27" si="5">+B20+31</f>
        <v>29798</v>
      </c>
      <c r="C21" s="19">
        <f t="shared" si="0"/>
        <v>31</v>
      </c>
      <c r="D21" s="11">
        <v>365</v>
      </c>
      <c r="E21" s="20">
        <v>0.16189999999999999</v>
      </c>
      <c r="F21" s="16">
        <f>SUM(I$17:I21)</f>
        <v>0</v>
      </c>
      <c r="G21" s="12">
        <f t="shared" si="1"/>
        <v>0</v>
      </c>
      <c r="H21" s="13">
        <f t="shared" si="2"/>
        <v>0</v>
      </c>
      <c r="I21" s="17"/>
      <c r="J21" s="13">
        <f t="shared" si="4"/>
        <v>0</v>
      </c>
    </row>
    <row r="22" spans="1:10">
      <c r="A22" s="10">
        <f t="shared" si="3"/>
        <v>29799</v>
      </c>
      <c r="B22" s="10">
        <f t="shared" si="5"/>
        <v>29829</v>
      </c>
      <c r="C22" s="19">
        <f t="shared" si="0"/>
        <v>31</v>
      </c>
      <c r="D22" s="11">
        <v>365</v>
      </c>
      <c r="E22" s="20">
        <v>0.16189999999999999</v>
      </c>
      <c r="F22" s="16">
        <f>SUM(I$17:I22)</f>
        <v>0</v>
      </c>
      <c r="G22" s="12">
        <f t="shared" si="1"/>
        <v>0</v>
      </c>
      <c r="H22" s="13">
        <f t="shared" si="2"/>
        <v>0</v>
      </c>
      <c r="I22" s="17"/>
      <c r="J22" s="13">
        <f t="shared" si="4"/>
        <v>0</v>
      </c>
    </row>
    <row r="23" spans="1:10">
      <c r="A23" s="10">
        <f t="shared" si="3"/>
        <v>29830</v>
      </c>
      <c r="B23" s="10">
        <f>+B22+30</f>
        <v>29859</v>
      </c>
      <c r="C23" s="19">
        <f t="shared" si="0"/>
        <v>30</v>
      </c>
      <c r="D23" s="11">
        <v>365</v>
      </c>
      <c r="E23" s="20">
        <v>0.16189999999999999</v>
      </c>
      <c r="F23" s="16">
        <f>SUM(I$17:I23)</f>
        <v>0</v>
      </c>
      <c r="G23" s="12">
        <f t="shared" si="1"/>
        <v>0</v>
      </c>
      <c r="H23" s="13">
        <f t="shared" si="2"/>
        <v>0</v>
      </c>
      <c r="I23" s="17"/>
      <c r="J23" s="13">
        <f t="shared" si="4"/>
        <v>0</v>
      </c>
    </row>
    <row r="24" spans="1:10">
      <c r="A24" s="10">
        <f t="shared" si="3"/>
        <v>29860</v>
      </c>
      <c r="B24" s="10">
        <f t="shared" si="5"/>
        <v>29890</v>
      </c>
      <c r="C24" s="19">
        <f t="shared" si="0"/>
        <v>31</v>
      </c>
      <c r="D24" s="11">
        <v>365</v>
      </c>
      <c r="E24" s="28">
        <v>0.1835</v>
      </c>
      <c r="F24" s="16">
        <f>SUM(I$17:I24)</f>
        <v>0</v>
      </c>
      <c r="G24" s="12">
        <f t="shared" si="1"/>
        <v>0</v>
      </c>
      <c r="H24" s="13">
        <f t="shared" si="2"/>
        <v>0</v>
      </c>
      <c r="I24" s="17"/>
      <c r="J24" s="13">
        <f t="shared" si="4"/>
        <v>0</v>
      </c>
    </row>
    <row r="25" spans="1:10">
      <c r="A25" s="10">
        <f t="shared" si="3"/>
        <v>29891</v>
      </c>
      <c r="B25" s="10">
        <f>+B24+30</f>
        <v>29920</v>
      </c>
      <c r="C25" s="19">
        <f t="shared" si="0"/>
        <v>30</v>
      </c>
      <c r="D25" s="11">
        <v>365</v>
      </c>
      <c r="E25" s="28">
        <v>0.1835</v>
      </c>
      <c r="F25" s="16">
        <f>SUM(I$17:I25)</f>
        <v>0</v>
      </c>
      <c r="G25" s="12">
        <f t="shared" si="1"/>
        <v>0</v>
      </c>
      <c r="H25" s="13">
        <f t="shared" si="2"/>
        <v>0</v>
      </c>
      <c r="I25" s="17"/>
      <c r="J25" s="13">
        <f t="shared" si="4"/>
        <v>0</v>
      </c>
    </row>
    <row r="26" spans="1:10">
      <c r="A26" s="10">
        <f t="shared" si="3"/>
        <v>29921</v>
      </c>
      <c r="B26" s="10">
        <f t="shared" si="5"/>
        <v>29951</v>
      </c>
      <c r="C26" s="19">
        <f t="shared" si="0"/>
        <v>31</v>
      </c>
      <c r="D26" s="11">
        <v>365</v>
      </c>
      <c r="E26" s="28">
        <v>0.1835</v>
      </c>
      <c r="F26" s="16">
        <f>SUM(I$17:I26)</f>
        <v>0</v>
      </c>
      <c r="G26" s="12">
        <f t="shared" si="1"/>
        <v>0</v>
      </c>
      <c r="H26" s="13">
        <f t="shared" si="2"/>
        <v>0</v>
      </c>
      <c r="I26" s="17"/>
      <c r="J26" s="13">
        <f t="shared" si="4"/>
        <v>0</v>
      </c>
    </row>
    <row r="27" spans="1:10">
      <c r="A27" s="10">
        <f t="shared" si="3"/>
        <v>29952</v>
      </c>
      <c r="B27" s="10">
        <f t="shared" si="5"/>
        <v>29982</v>
      </c>
      <c r="C27" s="19">
        <f t="shared" si="0"/>
        <v>31</v>
      </c>
      <c r="D27" s="11">
        <v>365</v>
      </c>
      <c r="E27" s="20">
        <v>0.1439</v>
      </c>
      <c r="F27" s="16">
        <f>SUM(I$17:I27)</f>
        <v>0</v>
      </c>
      <c r="G27" s="12">
        <f t="shared" si="1"/>
        <v>0</v>
      </c>
      <c r="H27" s="13">
        <f t="shared" si="2"/>
        <v>0</v>
      </c>
      <c r="I27" s="17"/>
      <c r="J27" s="13">
        <f t="shared" si="4"/>
        <v>0</v>
      </c>
    </row>
    <row r="28" spans="1:10">
      <c r="A28" s="10">
        <f t="shared" si="3"/>
        <v>29983</v>
      </c>
      <c r="B28" s="10">
        <f>+B27+28</f>
        <v>30010</v>
      </c>
      <c r="C28" s="19">
        <f t="shared" si="0"/>
        <v>28</v>
      </c>
      <c r="D28" s="11">
        <v>365</v>
      </c>
      <c r="E28" s="20">
        <v>0.1439</v>
      </c>
      <c r="F28" s="16">
        <f>SUM(I$17:I28)</f>
        <v>0</v>
      </c>
      <c r="G28" s="12">
        <f t="shared" si="1"/>
        <v>0</v>
      </c>
      <c r="H28" s="13">
        <f t="shared" si="2"/>
        <v>0</v>
      </c>
      <c r="I28" s="17"/>
      <c r="J28" s="13">
        <f t="shared" si="4"/>
        <v>0</v>
      </c>
    </row>
    <row r="29" spans="1:10">
      <c r="A29" s="10">
        <f t="shared" si="3"/>
        <v>30011</v>
      </c>
      <c r="B29" s="10">
        <f>+B28+31</f>
        <v>30041</v>
      </c>
      <c r="C29" s="19">
        <f t="shared" si="0"/>
        <v>31</v>
      </c>
      <c r="D29" s="11">
        <v>365</v>
      </c>
      <c r="E29" s="20">
        <v>0.1439</v>
      </c>
      <c r="F29" s="16">
        <f>SUM(I$17:I29)</f>
        <v>0</v>
      </c>
      <c r="G29" s="12">
        <f t="shared" si="1"/>
        <v>0</v>
      </c>
      <c r="H29" s="13">
        <f t="shared" si="2"/>
        <v>0</v>
      </c>
      <c r="I29" s="17"/>
      <c r="J29" s="13">
        <f t="shared" si="4"/>
        <v>0</v>
      </c>
    </row>
    <row r="30" spans="1:10">
      <c r="A30" s="10">
        <f t="shared" si="3"/>
        <v>30042</v>
      </c>
      <c r="B30" s="10">
        <f>+B29+30</f>
        <v>30071</v>
      </c>
      <c r="C30" s="19">
        <f t="shared" si="0"/>
        <v>30</v>
      </c>
      <c r="D30" s="11">
        <v>365</v>
      </c>
      <c r="E30" s="20">
        <v>0.13220000000000001</v>
      </c>
      <c r="F30" s="16">
        <f>SUM(I$17:I30)</f>
        <v>0</v>
      </c>
      <c r="G30" s="12">
        <f t="shared" si="1"/>
        <v>0</v>
      </c>
      <c r="H30" s="13">
        <f t="shared" si="2"/>
        <v>0</v>
      </c>
      <c r="I30" s="17"/>
      <c r="J30" s="13">
        <f t="shared" si="4"/>
        <v>0</v>
      </c>
    </row>
    <row r="31" spans="1:10">
      <c r="A31" s="10">
        <f t="shared" si="3"/>
        <v>30072</v>
      </c>
      <c r="B31" s="10">
        <f>+B30+31</f>
        <v>30102</v>
      </c>
      <c r="C31" s="19">
        <f t="shared" si="0"/>
        <v>31</v>
      </c>
      <c r="D31" s="11">
        <v>365</v>
      </c>
      <c r="E31" s="20">
        <v>0.13220000000000001</v>
      </c>
      <c r="F31" s="16">
        <f>SUM(I$17:I31)</f>
        <v>0</v>
      </c>
      <c r="G31" s="12">
        <f t="shared" si="1"/>
        <v>0</v>
      </c>
      <c r="H31" s="13">
        <f t="shared" si="2"/>
        <v>0</v>
      </c>
      <c r="I31" s="17"/>
      <c r="J31" s="13">
        <f t="shared" si="4"/>
        <v>0</v>
      </c>
    </row>
    <row r="32" spans="1:10">
      <c r="A32" s="10">
        <f t="shared" si="3"/>
        <v>30103</v>
      </c>
      <c r="B32" s="10">
        <f>+B31+30</f>
        <v>30132</v>
      </c>
      <c r="C32" s="19">
        <f t="shared" si="0"/>
        <v>30</v>
      </c>
      <c r="D32" s="11">
        <v>365</v>
      </c>
      <c r="E32" s="20">
        <v>0.13220000000000001</v>
      </c>
      <c r="F32" s="16">
        <f>SUM(I$17:I32)</f>
        <v>0</v>
      </c>
      <c r="G32" s="12">
        <f t="shared" si="1"/>
        <v>0</v>
      </c>
      <c r="H32" s="13">
        <f t="shared" si="2"/>
        <v>0</v>
      </c>
      <c r="I32" s="17"/>
      <c r="J32" s="13">
        <f t="shared" si="4"/>
        <v>0</v>
      </c>
    </row>
    <row r="33" spans="1:10">
      <c r="A33" s="10">
        <f t="shared" si="3"/>
        <v>30133</v>
      </c>
      <c r="B33" s="10">
        <f t="shared" ref="B33:B38" si="6">+B32+31</f>
        <v>30163</v>
      </c>
      <c r="C33" s="19">
        <f t="shared" si="0"/>
        <v>31</v>
      </c>
      <c r="D33" s="11">
        <v>365</v>
      </c>
      <c r="E33" s="20">
        <v>0.1426</v>
      </c>
      <c r="F33" s="16">
        <f>SUM(I$17:I33)</f>
        <v>0</v>
      </c>
      <c r="G33" s="12">
        <f t="shared" si="1"/>
        <v>0</v>
      </c>
      <c r="H33" s="13">
        <f t="shared" si="2"/>
        <v>0</v>
      </c>
      <c r="I33" s="17"/>
      <c r="J33" s="13">
        <f t="shared" si="4"/>
        <v>0</v>
      </c>
    </row>
    <row r="34" spans="1:10">
      <c r="A34" s="10">
        <f t="shared" si="3"/>
        <v>30164</v>
      </c>
      <c r="B34" s="10">
        <f t="shared" si="6"/>
        <v>30194</v>
      </c>
      <c r="C34" s="19">
        <f t="shared" si="0"/>
        <v>31</v>
      </c>
      <c r="D34" s="11">
        <v>365</v>
      </c>
      <c r="E34" s="20">
        <v>0.1426</v>
      </c>
      <c r="F34" s="16">
        <f>SUM(I$17:I34)</f>
        <v>0</v>
      </c>
      <c r="G34" s="12">
        <f t="shared" si="1"/>
        <v>0</v>
      </c>
      <c r="H34" s="13">
        <f t="shared" si="2"/>
        <v>0</v>
      </c>
      <c r="I34" s="17"/>
      <c r="J34" s="13">
        <f t="shared" si="4"/>
        <v>0</v>
      </c>
    </row>
    <row r="35" spans="1:10">
      <c r="A35" s="10">
        <f t="shared" si="3"/>
        <v>30195</v>
      </c>
      <c r="B35" s="10">
        <f>+B34+30</f>
        <v>30224</v>
      </c>
      <c r="C35" s="19">
        <f t="shared" si="0"/>
        <v>30</v>
      </c>
      <c r="D35" s="11">
        <v>365</v>
      </c>
      <c r="E35" s="20">
        <v>0.1426</v>
      </c>
      <c r="F35" s="16">
        <f>SUM(I$17:I35)</f>
        <v>0</v>
      </c>
      <c r="G35" s="12">
        <f t="shared" si="1"/>
        <v>0</v>
      </c>
      <c r="H35" s="13">
        <f t="shared" si="2"/>
        <v>0</v>
      </c>
      <c r="I35" s="17"/>
      <c r="J35" s="13">
        <f t="shared" si="4"/>
        <v>0</v>
      </c>
    </row>
    <row r="36" spans="1:10">
      <c r="A36" s="10">
        <f t="shared" si="3"/>
        <v>30225</v>
      </c>
      <c r="B36" s="10">
        <f t="shared" si="6"/>
        <v>30255</v>
      </c>
      <c r="C36" s="19">
        <f t="shared" si="0"/>
        <v>31</v>
      </c>
      <c r="D36" s="11">
        <v>365</v>
      </c>
      <c r="E36" s="20">
        <v>0.1198</v>
      </c>
      <c r="F36" s="16">
        <f>SUM(I$17:I36)</f>
        <v>0</v>
      </c>
      <c r="G36" s="12">
        <f t="shared" si="1"/>
        <v>0</v>
      </c>
      <c r="H36" s="13">
        <f t="shared" si="2"/>
        <v>0</v>
      </c>
      <c r="I36" s="17"/>
      <c r="J36" s="13">
        <f t="shared" si="4"/>
        <v>0</v>
      </c>
    </row>
    <row r="37" spans="1:10">
      <c r="A37" s="10">
        <f t="shared" si="3"/>
        <v>30256</v>
      </c>
      <c r="B37" s="10">
        <f>+B36+30</f>
        <v>30285</v>
      </c>
      <c r="C37" s="19">
        <f t="shared" si="0"/>
        <v>30</v>
      </c>
      <c r="D37" s="11">
        <v>365</v>
      </c>
      <c r="E37" s="20">
        <v>0.1198</v>
      </c>
      <c r="F37" s="16">
        <f>SUM(I$17:I37)</f>
        <v>0</v>
      </c>
      <c r="G37" s="12">
        <f t="shared" si="1"/>
        <v>0</v>
      </c>
      <c r="H37" s="13">
        <f t="shared" si="2"/>
        <v>0</v>
      </c>
      <c r="I37" s="17"/>
      <c r="J37" s="13">
        <f t="shared" si="4"/>
        <v>0</v>
      </c>
    </row>
    <row r="38" spans="1:10">
      <c r="A38" s="10">
        <f t="shared" si="3"/>
        <v>30286</v>
      </c>
      <c r="B38" s="10">
        <f t="shared" si="6"/>
        <v>30316</v>
      </c>
      <c r="C38" s="19">
        <f t="shared" si="0"/>
        <v>31</v>
      </c>
      <c r="D38" s="11">
        <v>365</v>
      </c>
      <c r="E38" s="20">
        <v>0.1198</v>
      </c>
      <c r="F38" s="16">
        <f>SUM(I$17:I38)</f>
        <v>0</v>
      </c>
      <c r="G38" s="12">
        <f t="shared" si="1"/>
        <v>0</v>
      </c>
      <c r="H38" s="13">
        <f t="shared" si="2"/>
        <v>0</v>
      </c>
      <c r="I38" s="17"/>
      <c r="J38" s="13">
        <f t="shared" si="4"/>
        <v>0</v>
      </c>
    </row>
    <row r="39" spans="1:10">
      <c r="A39" s="10">
        <f t="shared" si="3"/>
        <v>30317</v>
      </c>
      <c r="B39" s="10">
        <f>+B38+12</f>
        <v>30328</v>
      </c>
      <c r="C39" s="19">
        <f>+B39-A39+1</f>
        <v>12</v>
      </c>
      <c r="D39" s="11">
        <v>365</v>
      </c>
      <c r="E39" s="20">
        <v>0.1198</v>
      </c>
      <c r="F39" s="16">
        <f>SUM(I$17:I39)</f>
        <v>0</v>
      </c>
      <c r="G39" s="12">
        <f>ROUND((POWER((1+ROUND(E39/D39,10)),C39)-1),14)*F39</f>
        <v>0</v>
      </c>
      <c r="H39" s="13">
        <f>+F39+G39</f>
        <v>0</v>
      </c>
      <c r="I39" s="17"/>
      <c r="J39" s="13">
        <f>+J38+G39</f>
        <v>0</v>
      </c>
    </row>
  </sheetData>
  <phoneticPr fontId="2" type="noConversion"/>
  <dataValidations count="8">
    <dataValidation type="custom" allowBlank="1" showInputMessage="1" showErrorMessage="1" sqref="A2:A10" xr:uid="{00000000-0002-0000-0400-000000000000}">
      <formula1>"~~~~~~~~~~~~~~~~~~~~~~~~~~~~~~~~~~~~~~~~~~~~~~~~~~~~~~~~~~~~~~~~~~~~~~~~"</formula1>
    </dataValidation>
    <dataValidation type="custom" allowBlank="1" showInputMessage="1" showErrorMessage="1" sqref="A16:J16" xr:uid="{00000000-0002-0000-0400-000001000000}">
      <formula1>"~~~~~~~~~~~~~~~~~~~~~~~~~~~~~~~~~~~~~~~~~~~~~~~~~~~~~~~"</formula1>
    </dataValidation>
    <dataValidation type="custom" allowBlank="1" showInputMessage="1" showErrorMessage="1" errorTitle="Do Not Enter Data in this Cell" error="This cell contains a calculated value.  No user input is allowed." sqref="C17:C39 G17:H39" xr:uid="{00000000-0002-0000-0400-000002000000}">
      <formula1>"~~~~~~~~~~~~~~~~~~~~~~~~~~~~~~~~~~~~~~~~~~~~~~~~~~~~~~~`"</formula1>
    </dataValidation>
    <dataValidation type="custom" allowBlank="1" showInputMessage="1" showErrorMessage="1" errorTitle="Do Not Enter Data in this Cell" error="This is a Calculated Cell, no user input is allowed." sqref="J17:J39" xr:uid="{00000000-0002-0000-0400-000003000000}">
      <formula1>"~~~~~~~~~~~~~~~~~~~~~~~~~~~~~~~~~~~~~~~~~~~~~~~~~~~~~~~~~~~~~"</formula1>
    </dataValidation>
    <dataValidation type="custom" errorStyle="warning" allowBlank="1" showInputMessage="1" showErrorMessage="1" errorTitle="You are about to change a date" error="Are you sure you want to change the starting date of the period?  This will effect the interest calculation._x000a__x000a_Click &quot;Yes&quot; to continue, &quot;No&quot; to enter another value, or &quot;cancel&quot; to go back to the original entry." sqref="A17:A39" xr:uid="{00000000-0002-0000-0400-000004000000}">
      <formula1>"~~~~~~~~~~~~~~~~~~~~~~~~~~~~~~~~~~~~~~~"</formula1>
    </dataValidation>
    <dataValidation type="custom" errorStyle="warning" allowBlank="1" showInputMessage="1" showErrorMessage="1" errorTitle="You are about to change a date" error="Are you sure you want to change the ending date of the period?  This will effect the interest calculation._x000a__x000a_Click &quot;yes&quot; to continue, &quot;no&quot; to enter another value, or &quot;cancel&quot; to go back to the original entry." sqref="B17:B39" xr:uid="{00000000-0002-0000-0400-000005000000}">
      <formula1>"~~~~~~~~~~~~~~~~~~~~~~~~~~~~~~~~~~~~~~~"</formula1>
    </dataValidation>
    <dataValidation allowBlank="1" showInputMessage="1" showErrorMessage="1" errorTitle="Do Not Enter Data in this Cell" error="This cell contains a calculated value.  No user input is allowed." sqref="D17:D39" xr:uid="{00000000-0002-0000-0400-000006000000}"/>
    <dataValidation type="custom" allowBlank="1" showInputMessage="1" showErrorMessage="1" errorTitle="Do Not Enter Data in this Cell" error="This cell contains a calculated value.  No user input is allowed." sqref="F17:F39" xr:uid="{00000000-0002-0000-0400-000007000000}">
      <formula1>6465468789468</formula1>
    </dataValidation>
  </dataValidations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Oil And Gas Underpayments</vt:lpstr>
      <vt:lpstr>Solids_Underpayments</vt:lpstr>
      <vt:lpstr>Single Time Period</vt:lpstr>
      <vt:lpstr>Dec_79_Jan_12_83_OCS_Under</vt:lpstr>
      <vt:lpstr>Mar81_Jan_12_83_Onshore_Under</vt:lpstr>
      <vt:lpstr>'Oil And Gas Underpayments'!Print_Area</vt:lpstr>
      <vt:lpstr>Dec_79_Jan_12_83_OCS_Under!Print_Titles</vt:lpstr>
      <vt:lpstr>'Oil And Gas Underpayments'!Print_Titles</vt:lpstr>
    </vt:vector>
  </TitlesOfParts>
  <Company>Minerals Management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Interest Calculator</dc:title>
  <dc:creator>James E. Alexander</dc:creator>
  <cp:lastModifiedBy>Sheets, Jessica E (Federal)</cp:lastModifiedBy>
  <cp:lastPrinted>2022-04-05T19:43:37Z</cp:lastPrinted>
  <dcterms:created xsi:type="dcterms:W3CDTF">2006-03-16T21:16:03Z</dcterms:created>
  <dcterms:modified xsi:type="dcterms:W3CDTF">2025-05-20T14:00:02Z</dcterms:modified>
</cp:coreProperties>
</file>